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" windowWidth="23640" windowHeight="14780" activeTab="0"/>
  </bookViews>
  <sheets>
    <sheet name="INDEX" sheetId="1" r:id="rId1"/>
    <sheet name="Failing States" sheetId="2" r:id="rId2"/>
    <sheet name="Failing States Demography" sheetId="3" r:id="rId3"/>
    <sheet name="China &amp; US Consumption" sheetId="4" r:id="rId4"/>
    <sheet name="Undernourished 2009" sheetId="5" r:id="rId5"/>
    <sheet name="Undernourished 1969-2009" sheetId="6" r:id="rId6"/>
  </sheets>
  <definedNames/>
  <calcPr fullCalcOnLoad="1"/>
</workbook>
</file>

<file path=xl/sharedStrings.xml><?xml version="1.0" encoding="utf-8"?>
<sst xmlns="http://schemas.openxmlformats.org/spreadsheetml/2006/main" count="136" uniqueCount="98">
  <si>
    <t>Annual Consumption of Key Resources in China and U.S., Latest Year, with Projections for China to 2024 Compared to Current World Production</t>
  </si>
  <si>
    <t>Top 20 Failing States, 2008</t>
  </si>
  <si>
    <t>Undernourishment in the World, 1969-2009</t>
  </si>
  <si>
    <t>1969 - 1971</t>
  </si>
  <si>
    <t>1979 - 1981</t>
  </si>
  <si>
    <t>Source: Compiled by Earth Policy Institute (EPI) with data for 1969-2006 from U.N. Food and Agriculture Organization (FAO), "Hunger," at www.fao.org/hunger/en, viewed 26 October 2009; data for 2008 and 2009 from FAO, "1.02 Billion People Hungry," at www.fao.org/news, 19 June 2009.</t>
  </si>
  <si>
    <r>
      <t xml:space="preserve">Source: Compiled by Earth Policy Institute with grain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 xml:space="preserve">, electronic database, at www.fas.usda.gov/psdonline, updated 10 July 2009; meat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0"/>
      </rPr>
      <t xml:space="preserve">, electronic database, at faostat.fao.org, updated June 2009, and from FAO, </t>
    </r>
    <r>
      <rPr>
        <i/>
        <sz val="10"/>
        <rFont val="Arial"/>
        <family val="2"/>
      </rPr>
      <t>TradeSTAT</t>
    </r>
    <r>
      <rPr>
        <sz val="10"/>
        <rFont val="Arial"/>
        <family val="0"/>
      </rPr>
      <t xml:space="preserve">, electronic database, at faostat.fao.org, updated August 2009; oil consumption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2009); oil production from International Energy Agency (IEA), </t>
    </r>
    <r>
      <rPr>
        <i/>
        <sz val="10"/>
        <rFont val="Arial"/>
        <family val="2"/>
      </rPr>
      <t>Oil Market Report</t>
    </r>
    <r>
      <rPr>
        <sz val="10"/>
        <rFont val="Arial"/>
        <family val="0"/>
      </rPr>
      <t xml:space="preserve">, 10 July 2009, corrected for biofuel production using F.O. Licht data; coal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2009); steel from World Steel Association, </t>
    </r>
    <r>
      <rPr>
        <i/>
        <sz val="10"/>
        <rFont val="Arial"/>
        <family val="2"/>
      </rPr>
      <t xml:space="preserve">Steel Statistical Yearbook 2008 </t>
    </r>
    <r>
      <rPr>
        <sz val="10"/>
        <rFont val="Arial"/>
        <family val="0"/>
      </rPr>
      <t xml:space="preserve">(Brussels: 2009); fertilizer consumption from International Fertilizer Industry Association (IFA), </t>
    </r>
    <r>
      <rPr>
        <i/>
        <sz val="10"/>
        <rFont val="Arial"/>
        <family val="2"/>
      </rPr>
      <t>Fertilizer Consumption 2008/09 – 2013/14 Country Reports</t>
    </r>
    <r>
      <rPr>
        <sz val="10"/>
        <rFont val="Arial"/>
        <family val="0"/>
      </rPr>
      <t xml:space="preserve"> (Paris: June 2009); fertilizer production from Patrick Heffer, </t>
    </r>
    <r>
      <rPr>
        <i/>
        <sz val="10"/>
        <rFont val="Arial"/>
        <family val="2"/>
      </rPr>
      <t>Medium-Term Outlook</t>
    </r>
    <r>
      <rPr>
        <sz val="10"/>
        <rFont val="Arial"/>
        <family val="0"/>
      </rPr>
      <t xml:space="preserve">   </t>
    </r>
    <r>
      <rPr>
        <i/>
        <sz val="10"/>
        <rFont val="Arial"/>
        <family val="2"/>
      </rPr>
      <t xml:space="preserve"> </t>
    </r>
  </si>
  <si>
    <r>
      <t>for World Agriculture and Fertilizer Demand 2008/09 – 2013/14</t>
    </r>
    <r>
      <rPr>
        <sz val="10"/>
        <rFont val="Arial"/>
        <family val="0"/>
      </rPr>
      <t xml:space="preserve"> (Paris: IFA, June 2009); paper includes coated papers, household and sanitary paper, newsprint, other papers and packaging, printing and writing paper, and wrapping papers from FAO, </t>
    </r>
    <r>
      <rPr>
        <i/>
        <sz val="10"/>
        <rFont val="Arial"/>
        <family val="2"/>
      </rPr>
      <t>ForesSTAT</t>
    </r>
    <r>
      <rPr>
        <sz val="10"/>
        <rFont val="Arial"/>
        <family val="0"/>
      </rPr>
      <t xml:space="preserve">, electronic database, at faostat.fao.org, updated January 2009;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>, electronic database, at esa.un.org/unpp, updated 11 March 2009.</t>
    </r>
  </si>
  <si>
    <t>A full listing of data for the entire book is on-line at:</t>
  </si>
  <si>
    <t>Plan B 4.0 - Supporting Data for Chapter 1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</si>
  <si>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</si>
  <si>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 For more information and a free download of the book, see Earth Policy Institute on-line at www.earthpolicy.org. 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</si>
  <si>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 For more information and a free download of the book, see Earth Policy Institute on-line at www.earthpolicy.org. </t>
    </r>
  </si>
  <si>
    <r>
      <t xml:space="preserve">Paper </t>
    </r>
    <r>
      <rPr>
        <vertAlign val="superscript"/>
        <sz val="10"/>
        <rFont val="Arial"/>
        <family val="2"/>
      </rPr>
      <t>(2)</t>
    </r>
  </si>
  <si>
    <r>
      <t xml:space="preserve">Source: Compiled by Earth Policy Institute from U.N. Food and Agriculture Organization (FAO), </t>
    </r>
    <r>
      <rPr>
        <sz val="10"/>
        <rFont val="Arial"/>
        <family val="0"/>
      </rPr>
      <t xml:space="preserve">"More People Than Ever are Victims of Hunger," background note (Rome: June 2009); share of population calculated using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>, at http://esa.un.unpp, updated 11 March 2009.</t>
    </r>
  </si>
  <si>
    <t>Year(s)</t>
  </si>
  <si>
    <t xml:space="preserve">* Note: Projected Chinese consumption in 2024 is calculated assuming per-capita consumption will be equal to the current U.S. level, based on projected GDP growth of 8 percent annually. </t>
  </si>
  <si>
    <t>Annual Consumption of Key Resources in China and U.S., Latest Year, with Projections for China to 2024</t>
  </si>
  <si>
    <r>
      <t xml:space="preserve">Source: Compiled by Earth Policy Institute from United Nations,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esa.un.org/unpp, updated 11 March 2009; Fund for Peace and </t>
    </r>
    <r>
      <rPr>
        <i/>
        <sz val="10"/>
        <rFont val="Arial"/>
        <family val="2"/>
      </rPr>
      <t>Foreign Policy</t>
    </r>
    <r>
      <rPr>
        <sz val="10"/>
        <rFont val="Arial"/>
        <family val="0"/>
      </rPr>
      <t xml:space="preserve">, "The Failed States Index," </t>
    </r>
    <r>
      <rPr>
        <i/>
        <sz val="10"/>
        <rFont val="Arial"/>
        <family val="2"/>
      </rPr>
      <t>Foreign Policy</t>
    </r>
    <r>
      <rPr>
        <sz val="10"/>
        <rFont val="Arial"/>
        <family val="0"/>
      </rPr>
      <t xml:space="preserve">, July/August 2009. </t>
    </r>
  </si>
  <si>
    <t>1990 - 1992</t>
  </si>
  <si>
    <t>1995 - 1997</t>
  </si>
  <si>
    <t>2000 - 2002</t>
  </si>
  <si>
    <t>2004 - 2006</t>
  </si>
  <si>
    <t>Undernourishment in the World and in Selected Groups and Regions, 2009</t>
  </si>
  <si>
    <t>Number of Undernourished People</t>
  </si>
  <si>
    <t>2009 *</t>
  </si>
  <si>
    <t>Note: 2009 is a projection.</t>
  </si>
  <si>
    <r>
      <t xml:space="preserve">Meat </t>
    </r>
    <r>
      <rPr>
        <vertAlign val="superscript"/>
        <sz val="10"/>
        <rFont val="Arial"/>
        <family val="2"/>
      </rPr>
      <t>(2)</t>
    </r>
  </si>
  <si>
    <r>
      <t xml:space="preserve">Fertilizer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</si>
  <si>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0"/>
      </rPr>
      <t xml:space="preserve"> Latest year 2008;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Latest year 2007.</t>
    </r>
  </si>
  <si>
    <t>Rank</t>
  </si>
  <si>
    <t>Country</t>
  </si>
  <si>
    <t>Score</t>
  </si>
  <si>
    <t>Somalia</t>
  </si>
  <si>
    <t>Zimbabwe</t>
  </si>
  <si>
    <t>Sudan</t>
  </si>
  <si>
    <t>Chad</t>
  </si>
  <si>
    <t>Democratic Republic of the Congo</t>
  </si>
  <si>
    <t>Iraq</t>
  </si>
  <si>
    <t>Afghanistan</t>
  </si>
  <si>
    <t>Central African Republic</t>
  </si>
  <si>
    <t>Guinea</t>
  </si>
  <si>
    <t>Pakistan</t>
  </si>
  <si>
    <t>Côte d’Ivoire</t>
  </si>
  <si>
    <t>Haiti</t>
  </si>
  <si>
    <t>Burma</t>
  </si>
  <si>
    <t>Kenya</t>
  </si>
  <si>
    <t>Nigeria</t>
  </si>
  <si>
    <t>Ethiopia</t>
  </si>
  <si>
    <t>North Korea</t>
  </si>
  <si>
    <t>Yemen</t>
  </si>
  <si>
    <t>Bangladesh</t>
  </si>
  <si>
    <t>Timor-Leste</t>
  </si>
  <si>
    <r>
      <t xml:space="preserve">Source: Fund for Peace and </t>
    </r>
    <r>
      <rPr>
        <i/>
        <sz val="10"/>
        <rFont val="Arial"/>
        <family val="2"/>
      </rPr>
      <t>Foreign Policy</t>
    </r>
    <r>
      <rPr>
        <sz val="10"/>
        <rFont val="Arial"/>
        <family val="0"/>
      </rPr>
      <t xml:space="preserve">, "The Failed States Index," </t>
    </r>
    <r>
      <rPr>
        <i/>
        <sz val="10"/>
        <rFont val="Arial"/>
        <family val="2"/>
      </rPr>
      <t>Foreign Policy</t>
    </r>
    <r>
      <rPr>
        <sz val="10"/>
        <rFont val="Arial"/>
        <family val="0"/>
      </rPr>
      <t xml:space="preserve">, July/August 2009. </t>
    </r>
  </si>
  <si>
    <t>Demographic Data for Leading Failing States, 2008</t>
  </si>
  <si>
    <t>Failing State Rank</t>
  </si>
  <si>
    <t>Failing State Score</t>
  </si>
  <si>
    <t>Population</t>
  </si>
  <si>
    <t xml:space="preserve">Population Growth Rate </t>
  </si>
  <si>
    <t>Infant Mortality Rate</t>
  </si>
  <si>
    <t>Total Fertility Rate</t>
  </si>
  <si>
    <t>Population under 15</t>
  </si>
  <si>
    <t>Life Expectancy at Birth</t>
  </si>
  <si>
    <t>Millions</t>
  </si>
  <si>
    <t>Percent</t>
  </si>
  <si>
    <t>Deaths per 1,000 Live Births</t>
  </si>
  <si>
    <t>Average Number of Children Born per Woman</t>
  </si>
  <si>
    <t>Years</t>
  </si>
  <si>
    <t>DR Congo</t>
  </si>
  <si>
    <r>
      <t xml:space="preserve">Note: All data are for 2005-2010, except percentage population under 15, which is UN projection for </t>
    </r>
    <r>
      <rPr>
        <sz val="10"/>
        <rFont val="Arial"/>
        <family val="0"/>
      </rPr>
      <t>2010</t>
    </r>
    <r>
      <rPr>
        <sz val="10"/>
        <rFont val="Arial"/>
        <family val="0"/>
      </rPr>
      <t>, and total population, which is UN estimate for 2008.</t>
    </r>
  </si>
  <si>
    <t>Group or Region</t>
  </si>
  <si>
    <t>Share of Population</t>
  </si>
  <si>
    <t>World</t>
  </si>
  <si>
    <t>Developing Countries</t>
  </si>
  <si>
    <t>Developed Countries</t>
  </si>
  <si>
    <t>Asia and the Pacific</t>
  </si>
  <si>
    <t>Latin America and the Caribbean</t>
  </si>
  <si>
    <t>Near East and North Africa</t>
  </si>
  <si>
    <t>Sub-Saharan Africa</t>
  </si>
  <si>
    <t>Undernourished People in 2009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</si>
  <si>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www.earthpolicy.org.</t>
    </r>
  </si>
  <si>
    <t>Note: Data are projections.</t>
  </si>
  <si>
    <t xml:space="preserve">   Compared to Current World Production </t>
  </si>
  <si>
    <t>Consumption</t>
  </si>
  <si>
    <t xml:space="preserve"> Projected Consumption*</t>
  </si>
  <si>
    <t>Production</t>
  </si>
  <si>
    <t>Commodity</t>
  </si>
  <si>
    <t>Unit</t>
  </si>
  <si>
    <t>Latest Year</t>
  </si>
  <si>
    <t>U.S.</t>
  </si>
  <si>
    <t>China</t>
  </si>
  <si>
    <r>
      <t xml:space="preserve">Grain </t>
    </r>
    <r>
      <rPr>
        <vertAlign val="superscript"/>
        <sz val="10"/>
        <rFont val="Arial"/>
        <family val="2"/>
      </rPr>
      <t>(1)</t>
    </r>
  </si>
  <si>
    <t>Million Tons</t>
  </si>
  <si>
    <t>Million Barrels per Day</t>
  </si>
  <si>
    <t>Million Tons of Oil Equivalent</t>
  </si>
  <si>
    <r>
      <t xml:space="preserve">Steel </t>
    </r>
    <r>
      <rPr>
        <vertAlign val="superscript"/>
        <sz val="10"/>
        <rFont val="Arial"/>
        <family val="2"/>
      </rPr>
      <t>(2)</t>
    </r>
  </si>
  <si>
    <r>
      <t xml:space="preserve">Oil </t>
    </r>
    <r>
      <rPr>
        <vertAlign val="superscript"/>
        <sz val="10"/>
        <rFont val="Arial"/>
        <family val="2"/>
      </rPr>
      <t>(1)</t>
    </r>
  </si>
  <si>
    <r>
      <t xml:space="preserve">Coal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</si>
</sst>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6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Fill="1" applyAlignment="1">
      <alignment horizontal="left" indent="2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 indent="2"/>
    </xf>
    <xf numFmtId="0" fontId="0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2"/>
    </xf>
    <xf numFmtId="166" fontId="0" fillId="0" borderId="0" xfId="0" applyNumberFormat="1" applyFont="1" applyFill="1" applyAlignment="1">
      <alignment horizontal="right"/>
    </xf>
    <xf numFmtId="164" fontId="0" fillId="0" borderId="0" xfId="0" applyNumberFormat="1" applyAlignment="1">
      <alignment/>
    </xf>
    <xf numFmtId="0" fontId="4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Fill="1" applyBorder="1" applyAlignment="1">
      <alignment horizontal="left" indent="2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3" fontId="0" fillId="0" borderId="3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0" fontId="2" fillId="0" borderId="1" xfId="0" applyFont="1" applyBorder="1" applyAlignment="1">
      <alignment/>
    </xf>
    <xf numFmtId="3" fontId="2" fillId="0" borderId="1" xfId="0" applyNumberFormat="1" applyFont="1" applyFill="1" applyBorder="1" applyAlignment="1">
      <alignment/>
    </xf>
    <xf numFmtId="1" fontId="2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vertical="top" wrapText="1"/>
    </xf>
    <xf numFmtId="0" fontId="5" fillId="0" borderId="0" xfId="20" applyAlignment="1" applyProtection="1">
      <alignment/>
      <protection/>
    </xf>
    <xf numFmtId="0" fontId="5" fillId="0" borderId="0" xfId="20" applyAlignment="1" applyProtection="1">
      <alignment/>
      <protection/>
    </xf>
    <xf numFmtId="0" fontId="0" fillId="0" borderId="0" xfId="0" applyFont="1" applyAlignment="1">
      <alignment wrapText="1"/>
    </xf>
    <xf numFmtId="0" fontId="5" fillId="0" borderId="0" xfId="20" applyAlignment="1" applyProtection="1">
      <alignment horizontal="left"/>
      <protection/>
    </xf>
    <xf numFmtId="0" fontId="5" fillId="0" borderId="0" xfId="20" applyAlignment="1" applyProtection="1">
      <alignment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horizontal="left" wrapText="1"/>
    </xf>
    <xf numFmtId="164" fontId="0" fillId="0" borderId="0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9.421875" style="0" customWidth="1"/>
    <col min="3" max="3" width="14.28125" style="0" customWidth="1"/>
  </cols>
  <sheetData>
    <row r="1" ht="12">
      <c r="A1" s="37" t="s">
        <v>9</v>
      </c>
    </row>
    <row r="2" ht="12">
      <c r="A2" s="70"/>
    </row>
    <row r="3" ht="12">
      <c r="A3" s="71" t="s">
        <v>1</v>
      </c>
    </row>
    <row r="4" ht="12">
      <c r="A4" s="71" t="s">
        <v>54</v>
      </c>
    </row>
    <row r="5" ht="24">
      <c r="A5" s="74" t="s">
        <v>0</v>
      </c>
    </row>
    <row r="6" ht="12">
      <c r="A6" s="70" t="s">
        <v>23</v>
      </c>
    </row>
    <row r="7" ht="12">
      <c r="A7" s="73" t="s">
        <v>2</v>
      </c>
    </row>
    <row r="10" ht="12">
      <c r="A10" s="8" t="s">
        <v>8</v>
      </c>
    </row>
    <row r="11" ht="12">
      <c r="A11" s="70" t="s">
        <v>10</v>
      </c>
    </row>
    <row r="12" ht="12">
      <c r="A12" s="8"/>
    </row>
    <row r="13" ht="24">
      <c r="A13" s="72" t="s">
        <v>11</v>
      </c>
    </row>
  </sheetData>
  <hyperlinks>
    <hyperlink ref="A11" r:id="rId1" tooltip="blocked::http://www.earthpolicy.org/index.php?/books/pb4/pb4_data" display="http://www.earthpolicy.org/index.php?/books/pb4/pb4_data"/>
    <hyperlink ref="A4" location="'Failing States Demography'!A1" display="Demographic Data for Leading Failing States, 2008"/>
    <hyperlink ref="A5" location="'China &amp; US Consumption'!A1" display="Annual Consumption of Key Resources in China and U.S., Latest Year, with Projections for China to 2024 Compared to Current World Production"/>
    <hyperlink ref="A6" location="'Undernourished 2009'!A1" display="Undernourishment in the World and in Selected Groups and Regions, 2009"/>
    <hyperlink ref="A7" location="'Undernourished 1969-2009'!A1" display="Undernourishment in the World, 1969-2009"/>
    <hyperlink ref="A3" location="'Failing States'!A1" display="Top 20 Failing States, 2008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3" customWidth="1"/>
    <col min="2" max="2" width="32.421875" style="0" customWidth="1"/>
    <col min="3" max="3" width="9.140625" style="2" customWidth="1"/>
  </cols>
  <sheetData>
    <row r="1" ht="12">
      <c r="A1" s="1" t="s">
        <v>1</v>
      </c>
    </row>
    <row r="3" spans="1:3" ht="12">
      <c r="A3" s="4" t="s">
        <v>30</v>
      </c>
      <c r="B3" s="5" t="s">
        <v>31</v>
      </c>
      <c r="C3" s="6" t="s">
        <v>32</v>
      </c>
    </row>
    <row r="5" spans="1:3" ht="12">
      <c r="A5" s="3">
        <v>1</v>
      </c>
      <c r="B5" t="s">
        <v>33</v>
      </c>
      <c r="C5" s="7">
        <v>114.7</v>
      </c>
    </row>
    <row r="6" spans="1:3" ht="12">
      <c r="A6" s="3">
        <v>2</v>
      </c>
      <c r="B6" t="s">
        <v>34</v>
      </c>
      <c r="C6" s="7">
        <v>114</v>
      </c>
    </row>
    <row r="7" spans="1:3" ht="12">
      <c r="A7" s="3">
        <v>3</v>
      </c>
      <c r="B7" t="s">
        <v>35</v>
      </c>
      <c r="C7" s="7">
        <v>112.4</v>
      </c>
    </row>
    <row r="8" spans="1:3" ht="12">
      <c r="A8" s="3">
        <v>4</v>
      </c>
      <c r="B8" t="s">
        <v>36</v>
      </c>
      <c r="C8" s="7">
        <v>112.2</v>
      </c>
    </row>
    <row r="9" spans="1:3" ht="12">
      <c r="A9" s="3">
        <v>5</v>
      </c>
      <c r="B9" t="s">
        <v>37</v>
      </c>
      <c r="C9" s="7">
        <v>108.7</v>
      </c>
    </row>
    <row r="10" spans="1:3" ht="12">
      <c r="A10" s="3">
        <v>6</v>
      </c>
      <c r="B10" t="s">
        <v>38</v>
      </c>
      <c r="C10" s="7">
        <v>108.6</v>
      </c>
    </row>
    <row r="11" spans="1:3" ht="12">
      <c r="A11" s="3">
        <v>7</v>
      </c>
      <c r="B11" t="s">
        <v>39</v>
      </c>
      <c r="C11" s="7">
        <v>108.2</v>
      </c>
    </row>
    <row r="12" spans="1:3" ht="12">
      <c r="A12" s="3">
        <v>8</v>
      </c>
      <c r="B12" t="s">
        <v>40</v>
      </c>
      <c r="C12" s="7">
        <v>105.4</v>
      </c>
    </row>
    <row r="13" spans="1:3" ht="12">
      <c r="A13" s="3">
        <v>9</v>
      </c>
      <c r="B13" t="s">
        <v>41</v>
      </c>
      <c r="C13" s="7">
        <v>104.6</v>
      </c>
    </row>
    <row r="14" spans="1:3" ht="12">
      <c r="A14" s="3">
        <v>10</v>
      </c>
      <c r="B14" t="s">
        <v>42</v>
      </c>
      <c r="C14" s="7">
        <v>104.1</v>
      </c>
    </row>
    <row r="15" spans="1:3" ht="12">
      <c r="A15" s="3">
        <v>11</v>
      </c>
      <c r="B15" s="8" t="s">
        <v>43</v>
      </c>
      <c r="C15" s="7">
        <v>102.5</v>
      </c>
    </row>
    <row r="16" spans="1:3" ht="12">
      <c r="A16" s="3">
        <v>12</v>
      </c>
      <c r="B16" t="s">
        <v>44</v>
      </c>
      <c r="C16" s="7">
        <v>101.8</v>
      </c>
    </row>
    <row r="17" spans="1:3" ht="12">
      <c r="A17" s="3">
        <v>13</v>
      </c>
      <c r="B17" t="s">
        <v>45</v>
      </c>
      <c r="C17" s="7">
        <v>101.5</v>
      </c>
    </row>
    <row r="18" spans="1:3" ht="12">
      <c r="A18" s="3">
        <v>14</v>
      </c>
      <c r="B18" t="s">
        <v>46</v>
      </c>
      <c r="C18" s="7">
        <v>101.4</v>
      </c>
    </row>
    <row r="19" spans="1:3" ht="12">
      <c r="A19" s="3">
        <v>15</v>
      </c>
      <c r="B19" t="s">
        <v>47</v>
      </c>
      <c r="C19" s="7">
        <v>99.8</v>
      </c>
    </row>
    <row r="20" spans="1:3" ht="12">
      <c r="A20" s="3">
        <v>16</v>
      </c>
      <c r="B20" t="s">
        <v>48</v>
      </c>
      <c r="C20" s="7">
        <v>98.9</v>
      </c>
    </row>
    <row r="21" spans="1:3" ht="12">
      <c r="A21" s="3">
        <v>17</v>
      </c>
      <c r="B21" t="s">
        <v>49</v>
      </c>
      <c r="C21" s="7">
        <v>98.3</v>
      </c>
    </row>
    <row r="22" spans="1:3" ht="12">
      <c r="A22" s="3">
        <v>18</v>
      </c>
      <c r="B22" t="s">
        <v>50</v>
      </c>
      <c r="C22" s="7">
        <v>98.1</v>
      </c>
    </row>
    <row r="23" spans="1:3" ht="12">
      <c r="A23" s="3">
        <v>19</v>
      </c>
      <c r="B23" t="s">
        <v>51</v>
      </c>
      <c r="C23" s="7">
        <v>98.1</v>
      </c>
    </row>
    <row r="24" spans="1:3" ht="12">
      <c r="A24" s="4">
        <v>20</v>
      </c>
      <c r="B24" s="5" t="s">
        <v>52</v>
      </c>
      <c r="C24" s="9">
        <v>97.2</v>
      </c>
    </row>
    <row r="26" spans="1:4" ht="27" customHeight="1">
      <c r="A26" s="75" t="s">
        <v>53</v>
      </c>
      <c r="B26" s="76"/>
      <c r="C26" s="76"/>
      <c r="D26" s="76"/>
    </row>
    <row r="28" spans="1:5" ht="51.75" customHeight="1">
      <c r="A28" s="75" t="s">
        <v>80</v>
      </c>
      <c r="B28" s="75"/>
      <c r="C28" s="75"/>
      <c r="D28" s="75"/>
      <c r="E28" s="45"/>
    </row>
  </sheetData>
  <mergeCells count="2">
    <mergeCell ref="A26:D26"/>
    <mergeCell ref="A28:D28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1">
      <selection activeCell="A1" sqref="A1"/>
    </sheetView>
  </sheetViews>
  <sheetFormatPr defaultColWidth="8.8515625" defaultRowHeight="12.75"/>
  <cols>
    <col min="1" max="1" width="23.28125" style="0" customWidth="1"/>
    <col min="2" max="2" width="10.421875" style="0" customWidth="1"/>
    <col min="3" max="3" width="12.7109375" style="0" customWidth="1"/>
    <col min="4" max="4" width="10.140625" style="0" customWidth="1"/>
    <col min="5" max="5" width="12.140625" style="0" customWidth="1"/>
    <col min="6" max="6" width="12.7109375" style="0" customWidth="1"/>
    <col min="7" max="7" width="15.421875" style="0" customWidth="1"/>
    <col min="8" max="8" width="11.140625" style="0" customWidth="1"/>
    <col min="9" max="9" width="15.421875" style="0" customWidth="1"/>
    <col min="12" max="12" width="9.421875" style="0" bestFit="1" customWidth="1"/>
  </cols>
  <sheetData>
    <row r="1" spans="1:9" ht="12">
      <c r="A1" s="10" t="s">
        <v>54</v>
      </c>
      <c r="B1" s="11"/>
      <c r="C1" s="11"/>
      <c r="D1" s="12"/>
      <c r="E1" s="12"/>
      <c r="F1" s="12"/>
      <c r="G1" s="12"/>
      <c r="H1" s="12"/>
      <c r="I1" s="12"/>
    </row>
    <row r="2" spans="1:9" ht="12">
      <c r="A2" s="10"/>
      <c r="B2" s="11"/>
      <c r="C2" s="11"/>
      <c r="D2" s="12"/>
      <c r="E2" s="12"/>
      <c r="F2" s="12"/>
      <c r="G2" s="12"/>
      <c r="H2" s="12"/>
      <c r="I2" s="12"/>
    </row>
    <row r="3" spans="1:13" ht="12">
      <c r="A3" s="77" t="s">
        <v>31</v>
      </c>
      <c r="B3" s="80" t="s">
        <v>55</v>
      </c>
      <c r="C3" s="80" t="s">
        <v>56</v>
      </c>
      <c r="D3" s="82" t="s">
        <v>57</v>
      </c>
      <c r="E3" s="85" t="s">
        <v>58</v>
      </c>
      <c r="F3" s="85" t="s">
        <v>59</v>
      </c>
      <c r="G3" s="88" t="s">
        <v>60</v>
      </c>
      <c r="H3" s="85" t="s">
        <v>61</v>
      </c>
      <c r="I3" s="85" t="s">
        <v>62</v>
      </c>
      <c r="J3" s="14"/>
      <c r="K3" s="14"/>
      <c r="L3" s="14"/>
      <c r="M3" s="14"/>
    </row>
    <row r="4" spans="1:10" ht="12">
      <c r="A4" s="78"/>
      <c r="B4" s="80"/>
      <c r="C4" s="80"/>
      <c r="D4" s="83"/>
      <c r="E4" s="85"/>
      <c r="F4" s="85"/>
      <c r="G4" s="88"/>
      <c r="H4" s="85"/>
      <c r="I4" s="85"/>
      <c r="J4" s="14"/>
    </row>
    <row r="5" spans="1:9" ht="1.5" customHeight="1">
      <c r="A5" s="79"/>
      <c r="B5" s="81"/>
      <c r="C5" s="81"/>
      <c r="D5" s="84"/>
      <c r="E5" s="81"/>
      <c r="F5" s="81"/>
      <c r="G5" s="89"/>
      <c r="H5" s="81"/>
      <c r="I5" s="81"/>
    </row>
    <row r="6" spans="1:9" ht="36">
      <c r="A6" s="14"/>
      <c r="B6" s="15"/>
      <c r="C6" s="15"/>
      <c r="D6" s="16" t="s">
        <v>63</v>
      </c>
      <c r="E6" s="15" t="s">
        <v>64</v>
      </c>
      <c r="F6" s="13" t="s">
        <v>65</v>
      </c>
      <c r="G6" s="17" t="s">
        <v>66</v>
      </c>
      <c r="H6" s="15" t="s">
        <v>64</v>
      </c>
      <c r="I6" s="18" t="s">
        <v>67</v>
      </c>
    </row>
    <row r="8" spans="1:14" ht="12">
      <c r="A8" t="s">
        <v>33</v>
      </c>
      <c r="B8" s="12">
        <v>1</v>
      </c>
      <c r="C8" s="19">
        <v>114.7</v>
      </c>
      <c r="D8" s="19">
        <v>8.926326</v>
      </c>
      <c r="E8" s="20">
        <v>2.271</v>
      </c>
      <c r="F8" s="21">
        <v>109.577</v>
      </c>
      <c r="G8" s="19">
        <v>6.4</v>
      </c>
      <c r="H8" s="22">
        <v>44.886</v>
      </c>
      <c r="I8" s="19">
        <v>49.595</v>
      </c>
      <c r="J8" s="23"/>
      <c r="K8" s="21"/>
      <c r="L8" s="24"/>
      <c r="M8" s="25"/>
      <c r="N8" s="26"/>
    </row>
    <row r="9" spans="1:14" ht="12">
      <c r="A9" t="s">
        <v>34</v>
      </c>
      <c r="B9" s="12">
        <v>2</v>
      </c>
      <c r="C9" s="19">
        <v>114</v>
      </c>
      <c r="D9" s="19">
        <v>12.462879000000001</v>
      </c>
      <c r="E9" s="20">
        <v>0.269</v>
      </c>
      <c r="F9" s="21">
        <v>57.654</v>
      </c>
      <c r="G9" s="19">
        <v>3.471</v>
      </c>
      <c r="H9" s="22">
        <v>39.468</v>
      </c>
      <c r="I9" s="19">
        <v>44.111</v>
      </c>
      <c r="J9" s="23"/>
      <c r="K9" s="21"/>
      <c r="L9" s="24"/>
      <c r="M9" s="25"/>
      <c r="N9" s="26"/>
    </row>
    <row r="10" spans="1:14" ht="12">
      <c r="A10" t="s">
        <v>35</v>
      </c>
      <c r="B10" s="12">
        <v>3</v>
      </c>
      <c r="C10" s="19">
        <v>112.4</v>
      </c>
      <c r="D10" s="19">
        <v>41.347722999999995</v>
      </c>
      <c r="E10" s="20">
        <v>2.197</v>
      </c>
      <c r="F10" s="21">
        <v>69.121</v>
      </c>
      <c r="G10" s="19">
        <v>4.228</v>
      </c>
      <c r="H10" s="22">
        <v>38.657</v>
      </c>
      <c r="I10" s="19">
        <v>57.964</v>
      </c>
      <c r="J10" s="23"/>
      <c r="K10" s="21"/>
      <c r="L10" s="24"/>
      <c r="M10" s="25"/>
      <c r="N10" s="26"/>
    </row>
    <row r="11" spans="1:14" ht="12">
      <c r="A11" t="s">
        <v>36</v>
      </c>
      <c r="B11" s="12">
        <v>4</v>
      </c>
      <c r="C11" s="19">
        <v>112.2</v>
      </c>
      <c r="D11" s="19">
        <v>10.913667</v>
      </c>
      <c r="E11" s="20">
        <v>2.769</v>
      </c>
      <c r="F11" s="21">
        <v>129.932</v>
      </c>
      <c r="G11" s="19">
        <v>6.195</v>
      </c>
      <c r="H11" s="22">
        <v>45.593</v>
      </c>
      <c r="I11" s="19">
        <v>48.69</v>
      </c>
      <c r="J11" s="23"/>
      <c r="K11" s="21"/>
      <c r="L11" s="24"/>
      <c r="M11" s="25"/>
      <c r="N11" s="26"/>
    </row>
    <row r="12" spans="1:14" ht="12">
      <c r="A12" t="s">
        <v>68</v>
      </c>
      <c r="B12" s="12">
        <v>5</v>
      </c>
      <c r="C12" s="19">
        <v>108.7</v>
      </c>
      <c r="D12" s="19">
        <v>64.256635</v>
      </c>
      <c r="E12" s="20">
        <v>2.763</v>
      </c>
      <c r="F12" s="21">
        <v>116.755</v>
      </c>
      <c r="G12" s="19">
        <v>6.074</v>
      </c>
      <c r="H12" s="22">
        <v>46.382</v>
      </c>
      <c r="I12" s="19">
        <v>47.468</v>
      </c>
      <c r="J12" s="23"/>
      <c r="K12" s="21"/>
      <c r="L12" s="24"/>
      <c r="M12" s="25"/>
      <c r="N12" s="26"/>
    </row>
    <row r="13" spans="2:14" ht="12">
      <c r="B13" s="12"/>
      <c r="C13" s="19"/>
      <c r="D13" s="12"/>
      <c r="E13" s="27"/>
      <c r="F13" s="28"/>
      <c r="G13" s="19"/>
      <c r="H13" s="12"/>
      <c r="I13" s="19"/>
      <c r="J13" s="23"/>
      <c r="K13" s="21"/>
      <c r="L13" s="24"/>
      <c r="M13" s="25"/>
      <c r="N13" s="26"/>
    </row>
    <row r="14" spans="1:14" ht="12">
      <c r="A14" t="s">
        <v>38</v>
      </c>
      <c r="B14" s="12">
        <v>6</v>
      </c>
      <c r="C14" s="19">
        <v>108.6</v>
      </c>
      <c r="D14" s="19">
        <v>30.096252</v>
      </c>
      <c r="E14" s="20">
        <v>2.165</v>
      </c>
      <c r="F14" s="21">
        <v>33.193</v>
      </c>
      <c r="G14" s="19">
        <v>4.107</v>
      </c>
      <c r="H14" s="22">
        <v>40.688</v>
      </c>
      <c r="I14" s="19">
        <v>67.35</v>
      </c>
      <c r="J14" s="23"/>
      <c r="K14" s="21"/>
      <c r="L14" s="24"/>
      <c r="M14" s="25"/>
      <c r="N14" s="26"/>
    </row>
    <row r="15" spans="1:14" ht="12">
      <c r="A15" t="s">
        <v>39</v>
      </c>
      <c r="B15" s="12">
        <v>7</v>
      </c>
      <c r="C15" s="19">
        <v>108.2</v>
      </c>
      <c r="D15" s="19">
        <v>27.208325000000002</v>
      </c>
      <c r="E15" s="20">
        <v>3.448</v>
      </c>
      <c r="F15" s="21">
        <v>157.037</v>
      </c>
      <c r="G15" s="19">
        <v>6.634</v>
      </c>
      <c r="H15" s="22">
        <v>45.883</v>
      </c>
      <c r="I15" s="19">
        <v>43.828</v>
      </c>
      <c r="J15" s="23"/>
      <c r="K15" s="21"/>
      <c r="L15" s="24"/>
      <c r="M15" s="25"/>
      <c r="N15" s="26"/>
    </row>
    <row r="16" spans="1:14" ht="12">
      <c r="A16" t="s">
        <v>40</v>
      </c>
      <c r="B16" s="12">
        <v>8</v>
      </c>
      <c r="C16" s="19">
        <v>105.4</v>
      </c>
      <c r="D16" s="19">
        <v>4.339263</v>
      </c>
      <c r="E16" s="20">
        <v>1.881</v>
      </c>
      <c r="F16" s="21">
        <v>105.467</v>
      </c>
      <c r="G16" s="19">
        <v>4.846</v>
      </c>
      <c r="H16" s="22">
        <v>40.34</v>
      </c>
      <c r="I16" s="19">
        <v>46.898</v>
      </c>
      <c r="J16" s="23"/>
      <c r="K16" s="21"/>
      <c r="L16" s="24"/>
      <c r="M16" s="25"/>
      <c r="N16" s="26"/>
    </row>
    <row r="17" spans="1:14" ht="12">
      <c r="A17" t="s">
        <v>41</v>
      </c>
      <c r="B17" s="12">
        <v>9</v>
      </c>
      <c r="C17" s="19">
        <v>104.6</v>
      </c>
      <c r="D17" s="19">
        <v>9.833055</v>
      </c>
      <c r="E17" s="20">
        <v>2.26</v>
      </c>
      <c r="F17" s="21">
        <v>98.362</v>
      </c>
      <c r="G17" s="19">
        <v>5.451</v>
      </c>
      <c r="H17" s="22">
        <v>42.633</v>
      </c>
      <c r="I17" s="19">
        <v>57.571</v>
      </c>
      <c r="J17" s="23"/>
      <c r="K17" s="21"/>
      <c r="L17" s="24"/>
      <c r="M17" s="25"/>
      <c r="N17" s="26"/>
    </row>
    <row r="18" spans="1:14" ht="12">
      <c r="A18" t="s">
        <v>42</v>
      </c>
      <c r="B18" s="12">
        <v>10</v>
      </c>
      <c r="C18" s="19">
        <v>104.1</v>
      </c>
      <c r="D18" s="19">
        <v>176.952125</v>
      </c>
      <c r="E18" s="20">
        <v>2.163</v>
      </c>
      <c r="F18" s="21">
        <v>63.903</v>
      </c>
      <c r="G18" s="19">
        <v>4.002</v>
      </c>
      <c r="H18" s="22">
        <v>36.604</v>
      </c>
      <c r="I18" s="19">
        <v>66.347</v>
      </c>
      <c r="J18" s="23"/>
      <c r="K18" s="21"/>
      <c r="L18" s="24"/>
      <c r="M18" s="25"/>
      <c r="N18" s="26"/>
    </row>
    <row r="19" spans="2:14" ht="12">
      <c r="B19" s="12"/>
      <c r="C19" s="19"/>
      <c r="D19" s="12"/>
      <c r="E19" s="27"/>
      <c r="F19" s="28"/>
      <c r="G19" s="19"/>
      <c r="H19" s="12"/>
      <c r="I19" s="19"/>
      <c r="J19" s="23"/>
      <c r="K19" s="21"/>
      <c r="L19" s="24"/>
      <c r="M19" s="25"/>
      <c r="N19" s="26"/>
    </row>
    <row r="20" spans="1:14" ht="12">
      <c r="A20" t="s">
        <v>43</v>
      </c>
      <c r="B20" s="12">
        <v>11</v>
      </c>
      <c r="C20" s="19">
        <v>102.5</v>
      </c>
      <c r="D20" s="19">
        <v>20.591302</v>
      </c>
      <c r="E20" s="20">
        <v>2.282</v>
      </c>
      <c r="F20" s="21">
        <v>86.827</v>
      </c>
      <c r="G20" s="19">
        <v>4.645</v>
      </c>
      <c r="H20" s="22">
        <v>40.417</v>
      </c>
      <c r="I20" s="19">
        <v>57.175</v>
      </c>
      <c r="J20" s="23"/>
      <c r="K20" s="21"/>
      <c r="L20" s="24"/>
      <c r="M20" s="25"/>
      <c r="N20" s="26"/>
    </row>
    <row r="21" spans="1:14" ht="12">
      <c r="A21" t="s">
        <v>44</v>
      </c>
      <c r="B21" s="12">
        <v>12</v>
      </c>
      <c r="C21" s="19">
        <v>101.8</v>
      </c>
      <c r="D21" s="19">
        <v>9.876402</v>
      </c>
      <c r="E21" s="20">
        <v>1.589</v>
      </c>
      <c r="F21" s="21">
        <v>62.41</v>
      </c>
      <c r="G21" s="19">
        <v>3.545</v>
      </c>
      <c r="H21" s="22">
        <v>35.919</v>
      </c>
      <c r="I21" s="19">
        <v>61.243</v>
      </c>
      <c r="J21" s="23"/>
      <c r="K21" s="21"/>
      <c r="L21" s="24"/>
      <c r="M21" s="25"/>
      <c r="N21" s="26"/>
    </row>
    <row r="22" spans="1:14" ht="12">
      <c r="A22" t="s">
        <v>45</v>
      </c>
      <c r="B22" s="12">
        <v>13</v>
      </c>
      <c r="C22" s="19">
        <v>101.5</v>
      </c>
      <c r="D22" s="19">
        <v>49.563019</v>
      </c>
      <c r="E22" s="20">
        <v>0.87</v>
      </c>
      <c r="F22" s="21">
        <v>75.365</v>
      </c>
      <c r="G22" s="19">
        <v>2.317</v>
      </c>
      <c r="H22" s="22">
        <v>26.557</v>
      </c>
      <c r="I22" s="19">
        <v>61.188</v>
      </c>
      <c r="J22" s="23"/>
      <c r="K22" s="21"/>
      <c r="L22" s="24"/>
      <c r="M22" s="25"/>
      <c r="N22" s="26"/>
    </row>
    <row r="23" spans="1:14" ht="12">
      <c r="A23" t="s">
        <v>46</v>
      </c>
      <c r="B23" s="12">
        <v>14</v>
      </c>
      <c r="C23" s="19">
        <v>101.4</v>
      </c>
      <c r="D23" s="19">
        <v>38.765312</v>
      </c>
      <c r="E23" s="20">
        <v>2.636</v>
      </c>
      <c r="F23" s="21">
        <v>63.871</v>
      </c>
      <c r="G23" s="19">
        <v>4.959</v>
      </c>
      <c r="H23" s="22">
        <v>42.827</v>
      </c>
      <c r="I23" s="19">
        <v>54.162</v>
      </c>
      <c r="J23" s="23"/>
      <c r="K23" s="21"/>
      <c r="L23" s="24"/>
      <c r="M23" s="25"/>
      <c r="N23" s="26"/>
    </row>
    <row r="24" spans="1:14" ht="12">
      <c r="A24" t="s">
        <v>47</v>
      </c>
      <c r="B24" s="12">
        <v>15</v>
      </c>
      <c r="C24" s="19">
        <v>99.8</v>
      </c>
      <c r="D24" s="19">
        <v>151.21225399999997</v>
      </c>
      <c r="E24" s="20">
        <v>2.327</v>
      </c>
      <c r="F24" s="21">
        <v>109.44</v>
      </c>
      <c r="G24" s="19">
        <v>5.319</v>
      </c>
      <c r="H24" s="22">
        <v>42.358</v>
      </c>
      <c r="I24" s="19">
        <v>47.811</v>
      </c>
      <c r="J24" s="23"/>
      <c r="K24" s="21"/>
      <c r="L24" s="24"/>
      <c r="M24" s="25"/>
      <c r="N24" s="26"/>
    </row>
    <row r="25" spans="2:14" ht="12">
      <c r="B25" s="12"/>
      <c r="C25" s="19"/>
      <c r="D25" s="12"/>
      <c r="E25" s="27"/>
      <c r="F25" s="28"/>
      <c r="G25" s="19"/>
      <c r="H25" s="12"/>
      <c r="I25" s="19"/>
      <c r="J25" s="23"/>
      <c r="K25" s="21"/>
      <c r="L25" s="24"/>
      <c r="M25" s="25"/>
      <c r="N25" s="26"/>
    </row>
    <row r="26" spans="1:14" ht="12">
      <c r="A26" t="s">
        <v>48</v>
      </c>
      <c r="B26" s="12">
        <v>16</v>
      </c>
      <c r="C26" s="19">
        <v>98.9</v>
      </c>
      <c r="D26" s="19">
        <v>80.71343399999999</v>
      </c>
      <c r="E26" s="20">
        <v>2.588</v>
      </c>
      <c r="F26" s="21">
        <v>79.066</v>
      </c>
      <c r="G26" s="19">
        <v>5.381</v>
      </c>
      <c r="H26" s="22">
        <v>43.168</v>
      </c>
      <c r="I26" s="19">
        <v>55.009</v>
      </c>
      <c r="J26" s="23"/>
      <c r="K26" s="21"/>
      <c r="L26" s="24"/>
      <c r="M26" s="25"/>
      <c r="N26" s="26"/>
    </row>
    <row r="27" spans="1:14" ht="12">
      <c r="A27" t="s">
        <v>49</v>
      </c>
      <c r="B27" s="12">
        <v>17</v>
      </c>
      <c r="C27" s="19">
        <v>98.3</v>
      </c>
      <c r="D27" s="19">
        <v>23.818753</v>
      </c>
      <c r="E27" s="20">
        <v>0.389</v>
      </c>
      <c r="F27" s="21">
        <v>48.026</v>
      </c>
      <c r="G27" s="19">
        <v>1.863</v>
      </c>
      <c r="H27" s="22">
        <v>21.155</v>
      </c>
      <c r="I27" s="19">
        <v>67.294</v>
      </c>
      <c r="J27" s="23"/>
      <c r="K27" s="21"/>
      <c r="L27" s="24"/>
      <c r="M27" s="25"/>
      <c r="N27" s="26"/>
    </row>
    <row r="28" spans="1:13" ht="12">
      <c r="A28" t="s">
        <v>50</v>
      </c>
      <c r="B28" s="12">
        <v>18</v>
      </c>
      <c r="C28" s="19">
        <v>98.1</v>
      </c>
      <c r="D28" s="19">
        <v>22.917485</v>
      </c>
      <c r="E28" s="20">
        <v>2.86</v>
      </c>
      <c r="F28" s="21">
        <v>58.64</v>
      </c>
      <c r="G28" s="19">
        <v>5.3</v>
      </c>
      <c r="H28" s="22">
        <v>43.322</v>
      </c>
      <c r="I28" s="19">
        <v>62.698</v>
      </c>
      <c r="J28" s="25"/>
      <c r="K28" s="21"/>
      <c r="M28" s="25"/>
    </row>
    <row r="29" spans="1:11" ht="12">
      <c r="A29" t="s">
        <v>51</v>
      </c>
      <c r="B29" s="12">
        <v>19</v>
      </c>
      <c r="C29" s="19">
        <v>98.1</v>
      </c>
      <c r="D29" s="19">
        <v>160.000128</v>
      </c>
      <c r="E29" s="20">
        <v>1.424</v>
      </c>
      <c r="F29" s="21">
        <v>44.661</v>
      </c>
      <c r="G29" s="19">
        <v>2.358</v>
      </c>
      <c r="H29" s="22">
        <v>30.87</v>
      </c>
      <c r="I29" s="19">
        <v>65.948</v>
      </c>
      <c r="K29" s="21"/>
    </row>
    <row r="30" spans="1:13" ht="12">
      <c r="A30" s="5" t="s">
        <v>52</v>
      </c>
      <c r="B30" s="29">
        <v>20</v>
      </c>
      <c r="C30" s="30">
        <v>97.2</v>
      </c>
      <c r="D30" s="30">
        <v>1.0983859999999999</v>
      </c>
      <c r="E30" s="31">
        <v>3.329</v>
      </c>
      <c r="F30" s="32">
        <v>66.664</v>
      </c>
      <c r="G30" s="30">
        <v>6.525</v>
      </c>
      <c r="H30" s="33">
        <v>44.678</v>
      </c>
      <c r="I30" s="30">
        <v>60.841</v>
      </c>
      <c r="K30" s="21"/>
      <c r="L30" s="34"/>
      <c r="M30" s="12"/>
    </row>
    <row r="32" spans="1:11" ht="27.75" customHeight="1">
      <c r="A32" s="86" t="s">
        <v>69</v>
      </c>
      <c r="B32" s="76"/>
      <c r="C32" s="76"/>
      <c r="D32" s="76"/>
      <c r="E32" s="76"/>
      <c r="F32" s="76"/>
      <c r="G32" s="76"/>
      <c r="H32" s="76"/>
      <c r="I32" s="76"/>
      <c r="K32" s="35"/>
    </row>
    <row r="33" spans="1:9" ht="12">
      <c r="A33" s="36"/>
      <c r="B33" s="12"/>
      <c r="C33" s="12"/>
      <c r="D33" s="12"/>
      <c r="E33" s="12"/>
      <c r="F33" s="12"/>
      <c r="G33" s="12"/>
      <c r="H33" s="12"/>
      <c r="I33" s="12"/>
    </row>
    <row r="34" spans="1:9" ht="12">
      <c r="A34" s="87" t="s">
        <v>18</v>
      </c>
      <c r="B34" s="76"/>
      <c r="C34" s="76"/>
      <c r="D34" s="76"/>
      <c r="E34" s="76"/>
      <c r="F34" s="76"/>
      <c r="G34" s="76"/>
      <c r="H34" s="76"/>
      <c r="I34" s="76"/>
    </row>
    <row r="35" spans="1:9" ht="12">
      <c r="A35" s="76"/>
      <c r="B35" s="76"/>
      <c r="C35" s="76"/>
      <c r="D35" s="76"/>
      <c r="E35" s="76"/>
      <c r="F35" s="76"/>
      <c r="G35" s="76"/>
      <c r="H35" s="76"/>
      <c r="I35" s="76"/>
    </row>
    <row r="36" spans="1:9" ht="12">
      <c r="A36" s="76"/>
      <c r="B36" s="76"/>
      <c r="C36" s="76"/>
      <c r="D36" s="76"/>
      <c r="E36" s="76"/>
      <c r="F36" s="76"/>
      <c r="G36" s="76"/>
      <c r="H36" s="76"/>
      <c r="I36" s="76"/>
    </row>
    <row r="38" spans="1:9" ht="29.25" customHeight="1">
      <c r="A38" s="75" t="s">
        <v>80</v>
      </c>
      <c r="B38" s="75"/>
      <c r="C38" s="75"/>
      <c r="D38" s="75"/>
      <c r="E38" s="75"/>
      <c r="F38" s="75"/>
      <c r="G38" s="75"/>
      <c r="H38" s="75"/>
      <c r="I38" s="75"/>
    </row>
  </sheetData>
  <mergeCells count="12">
    <mergeCell ref="G3:G5"/>
    <mergeCell ref="H3:H5"/>
    <mergeCell ref="A3:A5"/>
    <mergeCell ref="B3:B5"/>
    <mergeCell ref="C3:C5"/>
    <mergeCell ref="D3:D5"/>
    <mergeCell ref="A38:I38"/>
    <mergeCell ref="I3:I5"/>
    <mergeCell ref="A32:I32"/>
    <mergeCell ref="A34:I36"/>
    <mergeCell ref="E3:E5"/>
    <mergeCell ref="F3:F5"/>
  </mergeCells>
  <printOptions/>
  <pageMargins left="0.75" right="0.75" top="1" bottom="1" header="0.5" footer="0.5"/>
  <pageSetup fitToHeight="1" fitToWidth="1" horizontalDpi="600" verticalDpi="600" orientation="landscape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8.8515625" defaultRowHeight="12.75"/>
  <cols>
    <col min="1" max="1" width="13.28125" style="0" customWidth="1"/>
    <col min="2" max="2" width="24.421875" style="0" customWidth="1"/>
    <col min="3" max="4" width="11.421875" style="2" customWidth="1"/>
    <col min="5" max="5" width="4.421875" style="0" customWidth="1"/>
    <col min="6" max="6" width="21.28125" style="2" customWidth="1"/>
    <col min="7" max="7" width="16.28125" style="2" customWidth="1"/>
  </cols>
  <sheetData>
    <row r="1" ht="12">
      <c r="A1" s="37" t="s">
        <v>17</v>
      </c>
    </row>
    <row r="2" ht="12">
      <c r="A2" s="37" t="s">
        <v>82</v>
      </c>
    </row>
    <row r="3" ht="12">
      <c r="A3" s="37"/>
    </row>
    <row r="4" spans="1:7" ht="12">
      <c r="A4" s="37"/>
      <c r="C4" s="92" t="s">
        <v>83</v>
      </c>
      <c r="D4" s="92"/>
      <c r="E4" s="46"/>
      <c r="F4" s="2" t="s">
        <v>84</v>
      </c>
      <c r="G4" s="2" t="s">
        <v>85</v>
      </c>
    </row>
    <row r="5" spans="1:7" ht="12">
      <c r="A5" s="5" t="s">
        <v>86</v>
      </c>
      <c r="B5" s="5" t="s">
        <v>87</v>
      </c>
      <c r="C5" s="93" t="s">
        <v>88</v>
      </c>
      <c r="D5" s="93"/>
      <c r="E5" s="47"/>
      <c r="F5" s="48">
        <v>2024</v>
      </c>
      <c r="G5" s="6" t="s">
        <v>88</v>
      </c>
    </row>
    <row r="6" spans="3:7" ht="12">
      <c r="C6" s="41" t="s">
        <v>89</v>
      </c>
      <c r="D6" s="41" t="s">
        <v>90</v>
      </c>
      <c r="E6" s="46"/>
      <c r="F6" s="2" t="s">
        <v>90</v>
      </c>
      <c r="G6" s="2" t="s">
        <v>72</v>
      </c>
    </row>
    <row r="7" ht="12">
      <c r="E7" s="46"/>
    </row>
    <row r="8" spans="1:9" ht="12">
      <c r="A8" t="s">
        <v>91</v>
      </c>
      <c r="B8" t="s">
        <v>92</v>
      </c>
      <c r="C8" s="50">
        <v>313.569</v>
      </c>
      <c r="D8" s="50">
        <v>392.07</v>
      </c>
      <c r="E8" s="52"/>
      <c r="F8" s="51">
        <v>1458.675467606348</v>
      </c>
      <c r="G8" s="51">
        <v>2226.259</v>
      </c>
      <c r="I8" s="43"/>
    </row>
    <row r="9" spans="3:9" ht="12">
      <c r="C9" s="51"/>
      <c r="D9" s="51"/>
      <c r="E9" s="52"/>
      <c r="F9" s="51"/>
      <c r="G9" s="51"/>
      <c r="I9" s="43"/>
    </row>
    <row r="10" spans="1:7" ht="12">
      <c r="A10" t="s">
        <v>27</v>
      </c>
      <c r="B10" t="s">
        <v>92</v>
      </c>
      <c r="C10" s="51">
        <v>37.8</v>
      </c>
      <c r="D10" s="51">
        <v>68.9</v>
      </c>
      <c r="E10" s="52"/>
      <c r="F10" s="51">
        <v>175.83987152913696</v>
      </c>
      <c r="G10" s="51">
        <v>259.8</v>
      </c>
    </row>
    <row r="11" spans="3:7" ht="12">
      <c r="C11" s="51"/>
      <c r="D11" s="51"/>
      <c r="E11" s="52"/>
      <c r="F11" s="51"/>
      <c r="G11" s="51"/>
    </row>
    <row r="12" spans="1:9" ht="12">
      <c r="A12" t="s">
        <v>96</v>
      </c>
      <c r="B12" t="s">
        <v>93</v>
      </c>
      <c r="C12" s="53">
        <v>19.4186967213115</v>
      </c>
      <c r="D12" s="53">
        <v>7.998853480874315</v>
      </c>
      <c r="E12" s="52"/>
      <c r="F12" s="51">
        <v>90.33283430525627</v>
      </c>
      <c r="G12" s="51">
        <v>85.67503606371528</v>
      </c>
      <c r="I12" s="53"/>
    </row>
    <row r="13" spans="3:7" ht="12">
      <c r="C13" s="51"/>
      <c r="D13" s="51"/>
      <c r="E13" s="52"/>
      <c r="F13" s="51"/>
      <c r="G13" s="51"/>
    </row>
    <row r="14" spans="1:7" ht="12">
      <c r="A14" t="s">
        <v>97</v>
      </c>
      <c r="B14" t="s">
        <v>94</v>
      </c>
      <c r="C14" s="54">
        <v>564.9951460520521</v>
      </c>
      <c r="D14" s="51">
        <v>1406.29138594</v>
      </c>
      <c r="E14" s="52"/>
      <c r="F14" s="51">
        <v>2628.2717962004976</v>
      </c>
      <c r="G14" s="51">
        <v>3324.94503906884</v>
      </c>
    </row>
    <row r="15" spans="3:7" ht="12">
      <c r="C15" s="51"/>
      <c r="D15" s="51"/>
      <c r="E15" s="52"/>
      <c r="F15" s="51"/>
      <c r="G15" s="51"/>
    </row>
    <row r="16" spans="1:7" ht="12">
      <c r="A16" s="49" t="s">
        <v>95</v>
      </c>
      <c r="B16" s="49" t="s">
        <v>92</v>
      </c>
      <c r="C16" s="53">
        <v>114.05</v>
      </c>
      <c r="D16" s="53">
        <v>426.624</v>
      </c>
      <c r="E16" s="52"/>
      <c r="F16" s="51">
        <v>530.5433160819596</v>
      </c>
      <c r="G16" s="68">
        <v>1351.289</v>
      </c>
    </row>
    <row r="17" spans="3:7" ht="12">
      <c r="C17" s="51"/>
      <c r="D17" s="51"/>
      <c r="E17" s="52"/>
      <c r="F17" s="51"/>
      <c r="G17" s="51"/>
    </row>
    <row r="18" spans="1:7" ht="12">
      <c r="A18" t="s">
        <v>28</v>
      </c>
      <c r="B18" t="s">
        <v>92</v>
      </c>
      <c r="C18" s="51">
        <v>17.2276</v>
      </c>
      <c r="D18" s="51">
        <v>48.26</v>
      </c>
      <c r="E18" s="52"/>
      <c r="F18" s="51">
        <v>80.14018441151745</v>
      </c>
      <c r="G18" s="51">
        <v>159.6</v>
      </c>
    </row>
    <row r="19" spans="3:7" ht="12">
      <c r="C19" s="51"/>
      <c r="D19" s="51"/>
      <c r="E19" s="52"/>
      <c r="F19" s="51"/>
      <c r="G19" s="51"/>
    </row>
    <row r="20" spans="1:7" ht="12">
      <c r="A20" s="5" t="s">
        <v>13</v>
      </c>
      <c r="B20" s="5" t="s">
        <v>92</v>
      </c>
      <c r="C20" s="66">
        <v>59.7</v>
      </c>
      <c r="D20" s="66">
        <v>39.4</v>
      </c>
      <c r="E20" s="67"/>
      <c r="F20" s="66">
        <v>277.7153526531608</v>
      </c>
      <c r="G20" s="66">
        <v>258.1</v>
      </c>
    </row>
    <row r="22" spans="1:8" ht="28.5" customHeight="1">
      <c r="A22" s="76" t="s">
        <v>16</v>
      </c>
      <c r="B22" s="76"/>
      <c r="C22" s="76"/>
      <c r="D22" s="76"/>
      <c r="E22" s="76"/>
      <c r="F22" s="76"/>
      <c r="G22" s="76"/>
      <c r="H22" s="76"/>
    </row>
    <row r="23" spans="1:8" ht="12.75" customHeight="1">
      <c r="A23" s="45"/>
      <c r="B23" s="45"/>
      <c r="C23" s="45"/>
      <c r="D23" s="45"/>
      <c r="E23" s="45"/>
      <c r="F23" s="45"/>
      <c r="G23" s="45"/>
      <c r="H23" s="45"/>
    </row>
    <row r="24" spans="1:8" ht="15.75" customHeight="1">
      <c r="A24" s="94" t="s">
        <v>29</v>
      </c>
      <c r="B24" s="94"/>
      <c r="C24" s="94"/>
      <c r="D24" s="94"/>
      <c r="E24" s="94"/>
      <c r="F24" s="94"/>
      <c r="G24" s="94"/>
      <c r="H24" s="94"/>
    </row>
    <row r="25" ht="13.5" customHeight="1"/>
    <row r="26" spans="1:8" ht="12">
      <c r="A26" s="91" t="s">
        <v>6</v>
      </c>
      <c r="B26" s="91"/>
      <c r="C26" s="91"/>
      <c r="D26" s="91"/>
      <c r="E26" s="91"/>
      <c r="F26" s="91"/>
      <c r="G26" s="91"/>
      <c r="H26" s="91"/>
    </row>
    <row r="27" spans="1:8" ht="26.25" customHeight="1">
      <c r="A27" s="91"/>
      <c r="B27" s="91"/>
      <c r="C27" s="91"/>
      <c r="D27" s="91"/>
      <c r="E27" s="91"/>
      <c r="F27" s="91"/>
      <c r="G27" s="91"/>
      <c r="H27" s="91"/>
    </row>
    <row r="28" spans="1:8" ht="12">
      <c r="A28" s="91"/>
      <c r="B28" s="91"/>
      <c r="C28" s="91"/>
      <c r="D28" s="91"/>
      <c r="E28" s="91"/>
      <c r="F28" s="91"/>
      <c r="G28" s="91"/>
      <c r="H28" s="91"/>
    </row>
    <row r="29" spans="1:8" ht="12">
      <c r="A29" s="91"/>
      <c r="B29" s="91"/>
      <c r="C29" s="91"/>
      <c r="D29" s="91"/>
      <c r="E29" s="91"/>
      <c r="F29" s="91"/>
      <c r="G29" s="91"/>
      <c r="H29" s="91"/>
    </row>
    <row r="30" spans="1:8" ht="12">
      <c r="A30" s="91"/>
      <c r="B30" s="91"/>
      <c r="C30" s="91"/>
      <c r="D30" s="91"/>
      <c r="E30" s="91"/>
      <c r="F30" s="91"/>
      <c r="G30" s="91"/>
      <c r="H30" s="91"/>
    </row>
    <row r="31" spans="1:8" ht="12">
      <c r="A31" s="91"/>
      <c r="B31" s="91"/>
      <c r="C31" s="91"/>
      <c r="D31" s="91"/>
      <c r="E31" s="91"/>
      <c r="F31" s="91"/>
      <c r="G31" s="91"/>
      <c r="H31" s="91"/>
    </row>
    <row r="32" spans="1:8" ht="12.75" customHeight="1">
      <c r="A32" s="91"/>
      <c r="B32" s="91"/>
      <c r="C32" s="91"/>
      <c r="D32" s="91"/>
      <c r="E32" s="91"/>
      <c r="F32" s="91"/>
      <c r="G32" s="91"/>
      <c r="H32" s="91"/>
    </row>
    <row r="33" spans="1:8" ht="27" customHeight="1">
      <c r="A33" s="90" t="s">
        <v>7</v>
      </c>
      <c r="B33" s="76"/>
      <c r="C33" s="76"/>
      <c r="D33" s="76"/>
      <c r="E33" s="76"/>
      <c r="F33" s="76"/>
      <c r="G33" s="76"/>
      <c r="H33" s="76"/>
    </row>
    <row r="34" spans="1:8" ht="24" customHeight="1">
      <c r="A34" s="76"/>
      <c r="B34" s="76"/>
      <c r="C34" s="76"/>
      <c r="D34" s="76"/>
      <c r="E34" s="76"/>
      <c r="F34" s="76"/>
      <c r="G34" s="76"/>
      <c r="H34" s="76"/>
    </row>
    <row r="35" spans="1:8" ht="12">
      <c r="A35" s="69"/>
      <c r="B35" s="69"/>
      <c r="C35" s="69"/>
      <c r="D35" s="69"/>
      <c r="E35" s="69"/>
      <c r="F35" s="69"/>
      <c r="G35" s="69"/>
      <c r="H35" s="69"/>
    </row>
    <row r="36" spans="1:8" ht="26.25" customHeight="1">
      <c r="A36" s="75" t="s">
        <v>12</v>
      </c>
      <c r="B36" s="75"/>
      <c r="C36" s="75"/>
      <c r="D36" s="75"/>
      <c r="E36" s="75"/>
      <c r="F36" s="75"/>
      <c r="G36" s="75"/>
      <c r="H36" s="75"/>
    </row>
    <row r="37" spans="1:8" ht="12">
      <c r="A37" s="69"/>
      <c r="B37" s="69"/>
      <c r="C37" s="69"/>
      <c r="D37" s="69"/>
      <c r="E37" s="69"/>
      <c r="F37" s="69"/>
      <c r="G37" s="69"/>
      <c r="H37" s="69"/>
    </row>
    <row r="38" spans="1:8" ht="12">
      <c r="A38" s="69"/>
      <c r="B38" s="69"/>
      <c r="C38" s="69"/>
      <c r="D38" s="69"/>
      <c r="E38" s="69"/>
      <c r="F38" s="69"/>
      <c r="G38" s="69"/>
      <c r="H38" s="69"/>
    </row>
    <row r="39" spans="1:8" ht="12">
      <c r="A39" s="69"/>
      <c r="B39" s="69"/>
      <c r="C39" s="69"/>
      <c r="D39" s="69"/>
      <c r="E39" s="69"/>
      <c r="F39" s="69"/>
      <c r="G39" s="69"/>
      <c r="H39" s="69"/>
    </row>
    <row r="40" spans="1:8" ht="12">
      <c r="A40" s="69"/>
      <c r="B40" s="69"/>
      <c r="C40" s="69"/>
      <c r="D40" s="69"/>
      <c r="E40" s="69"/>
      <c r="F40" s="69"/>
      <c r="G40" s="69"/>
      <c r="H40" s="69"/>
    </row>
    <row r="42" spans="1:8" ht="12">
      <c r="A42" s="45"/>
      <c r="B42" s="45"/>
      <c r="C42" s="45"/>
      <c r="D42" s="45"/>
      <c r="E42" s="45"/>
      <c r="F42" s="45"/>
      <c r="G42" s="45"/>
      <c r="H42" s="45"/>
    </row>
    <row r="45" spans="1:8" ht="12">
      <c r="A45" s="45"/>
      <c r="B45" s="45"/>
      <c r="C45" s="45"/>
      <c r="D45" s="45"/>
      <c r="E45" s="45"/>
      <c r="F45" s="45"/>
      <c r="G45" s="45"/>
      <c r="H45" s="45"/>
    </row>
    <row r="47" spans="2:7" ht="12">
      <c r="B47" s="2"/>
      <c r="D47"/>
      <c r="E47" s="2"/>
      <c r="G47"/>
    </row>
  </sheetData>
  <mergeCells count="7">
    <mergeCell ref="A33:H34"/>
    <mergeCell ref="A36:H36"/>
    <mergeCell ref="A26:H32"/>
    <mergeCell ref="C4:D4"/>
    <mergeCell ref="C5:D5"/>
    <mergeCell ref="A22:H22"/>
    <mergeCell ref="A24:H24"/>
  </mergeCells>
  <printOptions/>
  <pageMargins left="0.75" right="0.75" top="1" bottom="1" header="0.5" footer="0.5"/>
  <pageSetup horizontalDpi="600" verticalDpi="600" orientation="landscape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8.8515625" defaultRowHeight="12.75"/>
  <cols>
    <col min="1" max="1" width="33.28125" style="0" customWidth="1"/>
    <col min="2" max="2" width="20.140625" style="0" customWidth="1"/>
    <col min="3" max="3" width="12.421875" style="38" customWidth="1"/>
    <col min="6" max="6" width="15.28125" style="0" customWidth="1"/>
    <col min="10" max="10" width="10.00390625" style="0" bestFit="1" customWidth="1"/>
  </cols>
  <sheetData>
    <row r="1" ht="12">
      <c r="A1" s="37" t="s">
        <v>23</v>
      </c>
    </row>
    <row r="3" spans="1:3" ht="39.75" customHeight="1">
      <c r="A3" s="39" t="s">
        <v>70</v>
      </c>
      <c r="B3" s="40" t="s">
        <v>79</v>
      </c>
      <c r="C3" s="40" t="s">
        <v>71</v>
      </c>
    </row>
    <row r="4" spans="2:3" ht="12">
      <c r="B4" s="41" t="s">
        <v>63</v>
      </c>
      <c r="C4" s="42" t="s">
        <v>64</v>
      </c>
    </row>
    <row r="5" ht="12">
      <c r="J5" s="44"/>
    </row>
    <row r="6" spans="1:3" ht="12">
      <c r="A6" t="s">
        <v>74</v>
      </c>
      <c r="B6" s="43">
        <v>15</v>
      </c>
      <c r="C6" s="43">
        <f>(B6/1233.282)*100</f>
        <v>1.216266839214389</v>
      </c>
    </row>
    <row r="8" spans="1:3" ht="12">
      <c r="A8" t="s">
        <v>73</v>
      </c>
      <c r="B8" s="44">
        <v>1002</v>
      </c>
      <c r="C8" s="43">
        <f>(B8/5596.079)*100</f>
        <v>17.905394116130243</v>
      </c>
    </row>
    <row r="9" spans="1:10" ht="12">
      <c r="A9" s="57" t="s">
        <v>75</v>
      </c>
      <c r="B9" s="43">
        <v>642</v>
      </c>
      <c r="C9" s="43">
        <f>(B9/3671.232)*100</f>
        <v>17.487317608911667</v>
      </c>
      <c r="J9" s="44"/>
    </row>
    <row r="10" spans="1:10" ht="12">
      <c r="A10" s="57" t="s">
        <v>76</v>
      </c>
      <c r="B10" s="43">
        <v>53</v>
      </c>
      <c r="C10" s="43">
        <f>(B10/575.447)*100</f>
        <v>9.210231350584849</v>
      </c>
      <c r="J10" s="44"/>
    </row>
    <row r="11" spans="1:10" ht="12">
      <c r="A11" s="57" t="s">
        <v>77</v>
      </c>
      <c r="B11" s="43">
        <v>42</v>
      </c>
      <c r="C11" s="43">
        <f>(B11/463.818)*100</f>
        <v>9.055275991876124</v>
      </c>
      <c r="J11" s="44"/>
    </row>
    <row r="12" spans="1:10" ht="12">
      <c r="A12" s="58" t="s">
        <v>78</v>
      </c>
      <c r="B12" s="56">
        <v>265</v>
      </c>
      <c r="C12" s="56">
        <f>(B12/787.086)*100</f>
        <v>33.66849365888861</v>
      </c>
      <c r="J12" s="44"/>
    </row>
    <row r="13" spans="1:10" ht="12">
      <c r="A13" s="49"/>
      <c r="B13" s="56"/>
      <c r="C13" s="56"/>
      <c r="J13" s="44"/>
    </row>
    <row r="14" spans="1:10" s="37" customFormat="1" ht="12">
      <c r="A14" s="59" t="s">
        <v>72</v>
      </c>
      <c r="B14" s="60">
        <v>1017</v>
      </c>
      <c r="C14" s="61">
        <f>(B14/6829.36)*100</f>
        <v>14.8915857415629</v>
      </c>
      <c r="H14"/>
      <c r="I14"/>
      <c r="J14" s="44"/>
    </row>
    <row r="16" spans="1:6" s="38" customFormat="1" ht="12.75" customHeight="1">
      <c r="A16" s="55" t="s">
        <v>81</v>
      </c>
      <c r="B16" s="55"/>
      <c r="C16" s="55"/>
      <c r="D16" s="55"/>
      <c r="E16" s="55"/>
      <c r="F16" s="55"/>
    </row>
    <row r="18" spans="1:6" ht="54" customHeight="1">
      <c r="A18" s="75" t="s">
        <v>14</v>
      </c>
      <c r="B18" s="75"/>
      <c r="C18" s="75"/>
      <c r="D18" s="75"/>
      <c r="E18" s="75"/>
      <c r="F18" s="45"/>
    </row>
    <row r="20" spans="1:6" ht="42" customHeight="1">
      <c r="A20" s="75" t="s">
        <v>80</v>
      </c>
      <c r="B20" s="75"/>
      <c r="C20" s="75"/>
      <c r="D20" s="75"/>
      <c r="E20" s="75"/>
      <c r="F20" s="45"/>
    </row>
    <row r="22" spans="2:3" ht="12">
      <c r="B22" s="38"/>
      <c r="C22"/>
    </row>
  </sheetData>
  <mergeCells count="2">
    <mergeCell ref="A18:E18"/>
    <mergeCell ref="A20:E20"/>
  </mergeCells>
  <printOptions/>
  <pageMargins left="0.75" right="0.75" top="1" bottom="1" header="0.5" footer="0.5"/>
  <pageSetup horizontalDpi="600" verticalDpi="600" orientation="portrait" scale="96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8.8515625" defaultRowHeight="12.75"/>
  <cols>
    <col min="1" max="1" width="10.421875" style="3" customWidth="1"/>
    <col min="2" max="2" width="31.140625" style="2" customWidth="1"/>
  </cols>
  <sheetData>
    <row r="1" ht="12">
      <c r="A1" s="1" t="s">
        <v>2</v>
      </c>
    </row>
    <row r="3" spans="1:2" ht="12">
      <c r="A3" s="4" t="s">
        <v>15</v>
      </c>
      <c r="B3" s="6" t="s">
        <v>24</v>
      </c>
    </row>
    <row r="4" ht="12">
      <c r="B4" s="2" t="s">
        <v>63</v>
      </c>
    </row>
    <row r="6" spans="1:2" ht="12">
      <c r="A6" s="3" t="s">
        <v>3</v>
      </c>
      <c r="B6">
        <v>878</v>
      </c>
    </row>
    <row r="8" spans="1:2" ht="12">
      <c r="A8" s="3" t="s">
        <v>4</v>
      </c>
      <c r="B8">
        <v>853</v>
      </c>
    </row>
    <row r="10" spans="1:2" ht="12.75" customHeight="1">
      <c r="A10" s="3" t="s">
        <v>19</v>
      </c>
      <c r="B10" s="63">
        <v>845</v>
      </c>
    </row>
    <row r="11" ht="12.75" customHeight="1">
      <c r="B11" s="63"/>
    </row>
    <row r="12" spans="1:2" ht="12.75" customHeight="1">
      <c r="A12" s="3" t="s">
        <v>20</v>
      </c>
      <c r="B12" s="63">
        <v>825</v>
      </c>
    </row>
    <row r="13" ht="12.75" customHeight="1">
      <c r="B13" s="63"/>
    </row>
    <row r="14" spans="1:2" ht="12">
      <c r="A14" s="3" t="s">
        <v>21</v>
      </c>
      <c r="B14" s="63">
        <v>857</v>
      </c>
    </row>
    <row r="15" ht="12">
      <c r="B15" s="63"/>
    </row>
    <row r="16" spans="1:2" ht="12">
      <c r="A16" s="3" t="s">
        <v>22</v>
      </c>
      <c r="B16" s="63">
        <v>873</v>
      </c>
    </row>
    <row r="17" ht="12">
      <c r="B17" s="63"/>
    </row>
    <row r="18" spans="1:2" ht="12">
      <c r="A18" s="3">
        <v>2008</v>
      </c>
      <c r="B18" s="63">
        <v>915</v>
      </c>
    </row>
    <row r="19" spans="1:2" ht="12">
      <c r="A19" s="62" t="s">
        <v>25</v>
      </c>
      <c r="B19" s="64">
        <v>1017</v>
      </c>
    </row>
    <row r="20" spans="1:2" ht="12">
      <c r="A20" s="4"/>
      <c r="B20" s="65"/>
    </row>
    <row r="21" spans="1:2" ht="12">
      <c r="A21" s="62"/>
      <c r="B21" s="64"/>
    </row>
    <row r="22" spans="1:2" ht="12">
      <c r="A22" s="62" t="s">
        <v>26</v>
      </c>
      <c r="B22" s="64"/>
    </row>
    <row r="24" spans="1:6" ht="51.75" customHeight="1">
      <c r="A24" s="75" t="s">
        <v>5</v>
      </c>
      <c r="B24" s="76"/>
      <c r="C24" s="76"/>
      <c r="D24" s="76"/>
      <c r="E24" s="76"/>
      <c r="F24" s="76"/>
    </row>
    <row r="26" spans="1:6" ht="41.25" customHeight="1">
      <c r="A26" s="75" t="s">
        <v>80</v>
      </c>
      <c r="B26" s="75"/>
      <c r="C26" s="75"/>
      <c r="D26" s="75"/>
      <c r="E26" s="75"/>
      <c r="F26" s="75"/>
    </row>
  </sheetData>
  <mergeCells count="2">
    <mergeCell ref="A24:F24"/>
    <mergeCell ref="A26:F26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Jessica Robbins</cp:lastModifiedBy>
  <cp:lastPrinted>2009-08-27T13:56:19Z</cp:lastPrinted>
  <dcterms:created xsi:type="dcterms:W3CDTF">2009-08-04T15:49:47Z</dcterms:created>
  <dcterms:modified xsi:type="dcterms:W3CDTF">2009-10-29T20:39:47Z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