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Undernourished 2009" sheetId="2" r:id="rId2"/>
    <sheet name="Undernourished 1969-2009" sheetId="3" r:id="rId3"/>
    <sheet name="Grain Prod. and Cons." sheetId="4" r:id="rId4"/>
    <sheet name="Grain Graph" sheetId="5" r:id="rId5"/>
    <sheet name="World Grain Yields" sheetId="6" r:id="rId6"/>
    <sheet name="Grain Yield Increase" sheetId="7" r:id="rId7"/>
    <sheet name="India US Milk Prod." sheetId="8" r:id="rId8"/>
    <sheet name="India US Milk Prod. Graph" sheetId="9" r:id="rId9"/>
    <sheet name="Protein Production" sheetId="10" r:id="rId10"/>
    <sheet name="Protein Production Graph" sheetId="11" r:id="rId11"/>
    <sheet name="Soybean Prod." sheetId="12" r:id="rId12"/>
    <sheet name="Soybean Prod. Graph" sheetId="13" r:id="rId13"/>
    <sheet name="World Fertilizer" sheetId="14" r:id="rId14"/>
    <sheet name="World Fertilizer Graph" sheetId="15" r:id="rId15"/>
  </sheets>
  <definedNames/>
  <calcPr fullCalcOnLoad="1"/>
</workbook>
</file>

<file path=xl/sharedStrings.xml><?xml version="1.0" encoding="utf-8"?>
<sst xmlns="http://schemas.openxmlformats.org/spreadsheetml/2006/main" count="103" uniqueCount="75">
  <si>
    <t>World Grain Production and Consumption, 1960-2009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</si>
  <si>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</si>
  <si>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</si>
  <si>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</si>
  <si>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</si>
  <si>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2"/>
      </rPr>
      <t>, electronic database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</si>
  <si>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</si>
  <si>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Yield</t>
  </si>
  <si>
    <t>World Average Grain Yields, 1950-2009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</si>
  <si>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</si>
  <si>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 </t>
    </r>
  </si>
  <si>
    <t>Decade</t>
  </si>
  <si>
    <t>Average Annual Increase</t>
  </si>
  <si>
    <t>Percent</t>
  </si>
  <si>
    <t>1950-1960</t>
  </si>
  <si>
    <t>1960-1970</t>
  </si>
  <si>
    <t>1970-1980</t>
  </si>
  <si>
    <t>1980-1990</t>
  </si>
  <si>
    <t>1990-2000</t>
  </si>
  <si>
    <t>2000-2007</t>
  </si>
  <si>
    <t>Milk Production in India and the United States, 1961-2007</t>
  </si>
  <si>
    <t>India</t>
  </si>
  <si>
    <t>United States</t>
  </si>
  <si>
    <r>
      <t>Source: Compiled by Earth Policy Institute from</t>
    </r>
    <r>
      <rPr>
        <sz val="10"/>
        <rFont val="Arial"/>
        <family val="2"/>
      </rPr>
      <t xml:space="preserve">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June 2009.</t>
    </r>
  </si>
  <si>
    <t>World Soybean Production, 1964-2009</t>
  </si>
  <si>
    <r>
      <t xml:space="preserve">Source: U.S. Department of Agriculture,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www.fas.usda.gov/psdonline, updated 10 July 2009.</t>
    </r>
  </si>
  <si>
    <t>World Animal Protein Production, 1961-2007</t>
  </si>
  <si>
    <t>Beef</t>
  </si>
  <si>
    <t>Pork</t>
  </si>
  <si>
    <t>Poultry</t>
  </si>
  <si>
    <t>Farmed Fish</t>
  </si>
  <si>
    <t>Sheep and Goats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</si>
  <si>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June 2009,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February 2009.</t>
    </r>
  </si>
  <si>
    <t>World Fertilizer Consumption, 1950-2008</t>
  </si>
  <si>
    <t>Fertilizer Consumption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</si>
  <si>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July 2009.</t>
    </r>
  </si>
  <si>
    <r>
      <t xml:space="preserve">Source: Historical data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0"/>
      </rPr>
      <t xml:space="preserve"> (Rome: various years), and by Earth Policy Institute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0"/>
      </rPr>
      <t xml:space="preserve">, electronic database, at www.fertilizer.org/ifa/ifadata/search, retrieved 27 August 2009; current data from Patrick Heffer, </t>
    </r>
    <r>
      <rPr>
        <i/>
        <sz val="10"/>
        <rFont val="Arial"/>
        <family val="2"/>
      </rPr>
      <t>Medium-Term Outlook for World Agriculture and Fertilizer Demand 2008/09 – 2013/14</t>
    </r>
    <r>
      <rPr>
        <sz val="10"/>
        <rFont val="Arial"/>
        <family val="0"/>
      </rPr>
      <t xml:space="preserve"> (Paris: IFA, June 2009), p. 25.</t>
    </r>
  </si>
  <si>
    <t>Plan B 4.0 - Supporting Data for Chapter 9</t>
  </si>
  <si>
    <t>GRAPH: World Grain Production and Consumption, 1960-2009</t>
  </si>
  <si>
    <t>GRAPH: Milk Production in India and the United States, 1961-2007</t>
  </si>
  <si>
    <t>GRAPH: World Animal Protein Production, 1961-2007</t>
  </si>
  <si>
    <t>GRAPH: World Soybean Production, 1964-2009</t>
  </si>
  <si>
    <t>GRAPH: World Fertilizer Consumption, 1950-2008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</si>
  <si>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</si>
  <si>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</si>
  <si>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</si>
  <si>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Undernourishment in the World and in Selected Groups and Regions, 2009</t>
  </si>
  <si>
    <t>Group or Region</t>
  </si>
  <si>
    <t>Undernourished People in 2009</t>
  </si>
  <si>
    <t>Share of Population</t>
  </si>
  <si>
    <t>Millions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</si>
  <si>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</si>
  <si>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</si>
  <si>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</si>
  <si>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</si>
  <si>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</si>
  <si>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</si>
  <si>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</si>
  <si>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Note: Data are projections.</t>
  </si>
  <si>
    <t>Year(s)</t>
  </si>
  <si>
    <t>Number of Undernourished People</t>
  </si>
  <si>
    <t>1990 - 1992</t>
  </si>
  <si>
    <t>1995 - 1997</t>
  </si>
  <si>
    <t>2000 - 2002</t>
  </si>
  <si>
    <t>2004 - 2006</t>
  </si>
  <si>
    <t>2009 *</t>
  </si>
  <si>
    <t>Note: 2009 is a projection.</t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</si>
  <si>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"More People Than Ever are Victims of Hunger," background note (Rome: June 2009);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</si>
  <si>
    <t>World Grain Yields, Annual Percent Increase by Decade, 1950-2009</t>
  </si>
  <si>
    <r>
      <t xml:space="preserve">Note: Fertilizer data shown here have been updated since </t>
    </r>
    <r>
      <rPr>
        <i/>
        <sz val="10"/>
        <rFont val="Arial"/>
        <family val="2"/>
      </rPr>
      <t>Plan B 4.0</t>
    </r>
    <r>
      <rPr>
        <sz val="10"/>
        <rFont val="Arial"/>
        <family val="2"/>
      </rPr>
      <t xml:space="preserve"> went to press.</t>
    </r>
  </si>
  <si>
    <t>Undernourishment in the World, 1969-2009</t>
  </si>
  <si>
    <t>1969 - 1971</t>
  </si>
  <si>
    <t>1979 - 1981</t>
  </si>
  <si>
    <t>Source: Compiled by Earth Policy Institute (EPI) with data for 1969-2006 from U.N. Food and Agriculture Organization (FAO), "Hunger," at www.fao.org/hunger/en, viewed 26 October 2009; data for 2008 and 2009 from FAO, "1.02 Billion People Hungry," at www.fao.org/news, 19 June 2009.</t>
  </si>
  <si>
    <t>Tons per Hectare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</si>
</sst>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3" fillId="0" borderId="0" xfId="20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0" xfId="20" applyAlignment="1">
      <alignment horizontal="left"/>
    </xf>
    <xf numFmtId="0" fontId="3" fillId="0" borderId="0" xfId="2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732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Cons.'!$B$6:$B$55</c:f>
              <c:numCache>
                <c:ptCount val="50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1600.603</c:v>
                </c:pt>
                <c:pt idx="28">
                  <c:v>1550.072</c:v>
                </c:pt>
                <c:pt idx="29">
                  <c:v>1672.674</c:v>
                </c:pt>
                <c:pt idx="30">
                  <c:v>1768.453</c:v>
                </c:pt>
                <c:pt idx="31">
                  <c:v>1708.734</c:v>
                </c:pt>
                <c:pt idx="32">
                  <c:v>1785.263</c:v>
                </c:pt>
                <c:pt idx="33">
                  <c:v>1710.533</c:v>
                </c:pt>
                <c:pt idx="34">
                  <c:v>1756.097</c:v>
                </c:pt>
                <c:pt idx="35">
                  <c:v>1706.76</c:v>
                </c:pt>
                <c:pt idx="36">
                  <c:v>1871.572</c:v>
                </c:pt>
                <c:pt idx="37">
                  <c:v>1878.689</c:v>
                </c:pt>
                <c:pt idx="38">
                  <c:v>1876.405</c:v>
                </c:pt>
                <c:pt idx="39">
                  <c:v>1874.056</c:v>
                </c:pt>
                <c:pt idx="40">
                  <c:v>1845.333</c:v>
                </c:pt>
                <c:pt idx="41">
                  <c:v>1878.346</c:v>
                </c:pt>
                <c:pt idx="42">
                  <c:v>1821.672</c:v>
                </c:pt>
                <c:pt idx="43">
                  <c:v>1861.716</c:v>
                </c:pt>
                <c:pt idx="44">
                  <c:v>2041.974</c:v>
                </c:pt>
                <c:pt idx="45">
                  <c:v>2016.803</c:v>
                </c:pt>
                <c:pt idx="46">
                  <c:v>2002.18</c:v>
                </c:pt>
                <c:pt idx="47">
                  <c:v>2121.479</c:v>
                </c:pt>
                <c:pt idx="48">
                  <c:v>2226.259</c:v>
                </c:pt>
                <c:pt idx="49">
                  <c:v>2188.842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Cons.'!$C$6:$C$55</c:f>
              <c:numCache>
                <c:ptCount val="50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1500.918</c:v>
                </c:pt>
                <c:pt idx="24">
                  <c:v>1548.984</c:v>
                </c:pt>
                <c:pt idx="25">
                  <c:v>1552.686</c:v>
                </c:pt>
                <c:pt idx="26">
                  <c:v>1601.37</c:v>
                </c:pt>
                <c:pt idx="27">
                  <c:v>1639.869</c:v>
                </c:pt>
                <c:pt idx="28">
                  <c:v>1620.39</c:v>
                </c:pt>
                <c:pt idx="29">
                  <c:v>1676.712</c:v>
                </c:pt>
                <c:pt idx="30">
                  <c:v>1706.459</c:v>
                </c:pt>
                <c:pt idx="31">
                  <c:v>1713.377</c:v>
                </c:pt>
                <c:pt idx="32">
                  <c:v>1736.672</c:v>
                </c:pt>
                <c:pt idx="33">
                  <c:v>1739.408</c:v>
                </c:pt>
                <c:pt idx="34">
                  <c:v>1761.808</c:v>
                </c:pt>
                <c:pt idx="35">
                  <c:v>1739.369</c:v>
                </c:pt>
                <c:pt idx="36">
                  <c:v>1808.903</c:v>
                </c:pt>
                <c:pt idx="37">
                  <c:v>1820.869</c:v>
                </c:pt>
                <c:pt idx="38">
                  <c:v>1835.455</c:v>
                </c:pt>
                <c:pt idx="39">
                  <c:v>1855.794</c:v>
                </c:pt>
                <c:pt idx="40">
                  <c:v>1859.544</c:v>
                </c:pt>
                <c:pt idx="41">
                  <c:v>1905.46</c:v>
                </c:pt>
                <c:pt idx="42">
                  <c:v>1909.977</c:v>
                </c:pt>
                <c:pt idx="43">
                  <c:v>1935.112</c:v>
                </c:pt>
                <c:pt idx="44">
                  <c:v>1989.905</c:v>
                </c:pt>
                <c:pt idx="45">
                  <c:v>2019.561</c:v>
                </c:pt>
                <c:pt idx="46">
                  <c:v>2043.767</c:v>
                </c:pt>
                <c:pt idx="47">
                  <c:v>2094.729</c:v>
                </c:pt>
                <c:pt idx="48">
                  <c:v>2137.746</c:v>
                </c:pt>
                <c:pt idx="49">
                  <c:v>2165.874</c:v>
                </c:pt>
              </c:numCache>
            </c:numRef>
          </c:yVal>
          <c:smooth val="0"/>
        </c:ser>
        <c:axId val="32030490"/>
        <c:axId val="19838955"/>
      </c:scatterChart>
      <c:valAx>
        <c:axId val="32030490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 val="autoZero"/>
        <c:crossBetween val="midCat"/>
        <c:dispUnits/>
      </c:valAx>
      <c:valAx>
        <c:axId val="198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"/>
          <c:y val="0.4815"/>
          <c:w val="0.2087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Milk Production in India and the United States,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'India US Milk Prod.'!$B$6:$B$52</c:f>
              <c:numCache>
                <c:ptCount val="47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100.9</c:v>
                </c:pt>
                <c:pt idx="46">
                  <c:v>106.1</c:v>
                </c:pt>
              </c:numCache>
            </c:numRef>
          </c:yVal>
          <c:smooth val="1"/>
        </c:ser>
        <c:ser>
          <c:idx val="1"/>
          <c:order val="1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'India US Milk Prod.'!$C$6:$C$52</c:f>
              <c:numCache>
                <c:ptCount val="47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77.535152</c:v>
                </c:pt>
                <c:pt idx="44">
                  <c:v>80.254464</c:v>
                </c:pt>
                <c:pt idx="45">
                  <c:v>82.463032</c:v>
                </c:pt>
                <c:pt idx="46">
                  <c:v>84.189064</c:v>
                </c:pt>
              </c:numCache>
            </c:numRef>
          </c:yVal>
          <c:smooth val="1"/>
        </c:ser>
        <c:axId val="44332868"/>
        <c:axId val="63451493"/>
      </c:scatterChart>
      <c:valAx>
        <c:axId val="443328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crossBetween val="midCat"/>
        <c:dispUnits/>
        <c:majorUnit val="10"/>
      </c:val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Animal Protein Production,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Production'!$B$6:$B$52</c:f>
              <c:numCache>
                <c:ptCount val="47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51.416003</c:v>
                </c:pt>
                <c:pt idx="28">
                  <c:v>51.724359</c:v>
                </c:pt>
                <c:pt idx="29">
                  <c:v>53.382851</c:v>
                </c:pt>
                <c:pt idx="30">
                  <c:v>53.898261</c:v>
                </c:pt>
                <c:pt idx="31">
                  <c:v>53.086455</c:v>
                </c:pt>
                <c:pt idx="32">
                  <c:v>52.623617</c:v>
                </c:pt>
                <c:pt idx="33">
                  <c:v>53.34054</c:v>
                </c:pt>
                <c:pt idx="34">
                  <c:v>54.15026</c:v>
                </c:pt>
                <c:pt idx="35">
                  <c:v>54.7145</c:v>
                </c:pt>
                <c:pt idx="36">
                  <c:v>55.446912</c:v>
                </c:pt>
                <c:pt idx="37">
                  <c:v>55.317306</c:v>
                </c:pt>
                <c:pt idx="38">
                  <c:v>56.384086</c:v>
                </c:pt>
                <c:pt idx="39">
                  <c:v>56.755123</c:v>
                </c:pt>
                <c:pt idx="40">
                  <c:v>55.773497</c:v>
                </c:pt>
                <c:pt idx="41">
                  <c:v>57.236458</c:v>
                </c:pt>
                <c:pt idx="42">
                  <c:v>57.592687</c:v>
                </c:pt>
                <c:pt idx="43">
                  <c:v>58.560539</c:v>
                </c:pt>
                <c:pt idx="44">
                  <c:v>59.493348</c:v>
                </c:pt>
                <c:pt idx="45">
                  <c:v>58.757504</c:v>
                </c:pt>
                <c:pt idx="46">
                  <c:v>59.85186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Production'!$C$6:$C$52</c:f>
              <c:numCache>
                <c:ptCount val="47"/>
                <c:pt idx="0">
                  <c:v>24.748082</c:v>
                </c:pt>
                <c:pt idx="1">
                  <c:v>26.055416</c:v>
                </c:pt>
                <c:pt idx="2">
                  <c:v>28.01653</c:v>
                </c:pt>
                <c:pt idx="3">
                  <c:v>28.678054</c:v>
                </c:pt>
                <c:pt idx="4">
                  <c:v>31.28473</c:v>
                </c:pt>
                <c:pt idx="5">
                  <c:v>32.412705</c:v>
                </c:pt>
                <c:pt idx="6">
                  <c:v>33.864882</c:v>
                </c:pt>
                <c:pt idx="7">
                  <c:v>34.402764</c:v>
                </c:pt>
                <c:pt idx="8">
                  <c:v>34.1221</c:v>
                </c:pt>
                <c:pt idx="9">
                  <c:v>35.796767</c:v>
                </c:pt>
                <c:pt idx="10">
                  <c:v>39.418382</c:v>
                </c:pt>
                <c:pt idx="11">
                  <c:v>40.624518</c:v>
                </c:pt>
                <c:pt idx="12">
                  <c:v>40.471802</c:v>
                </c:pt>
                <c:pt idx="13">
                  <c:v>42.431727</c:v>
                </c:pt>
                <c:pt idx="14">
                  <c:v>41.671812</c:v>
                </c:pt>
                <c:pt idx="15">
                  <c:v>40.75233</c:v>
                </c:pt>
                <c:pt idx="16">
                  <c:v>42.949829</c:v>
                </c:pt>
                <c:pt idx="17">
                  <c:v>45.645144</c:v>
                </c:pt>
                <c:pt idx="18">
                  <c:v>50.087971</c:v>
                </c:pt>
                <c:pt idx="19">
                  <c:v>52.679257</c:v>
                </c:pt>
                <c:pt idx="20">
                  <c:v>52.992524</c:v>
                </c:pt>
                <c:pt idx="21">
                  <c:v>53.198469</c:v>
                </c:pt>
                <c:pt idx="22">
                  <c:v>55.479621</c:v>
                </c:pt>
                <c:pt idx="23">
                  <c:v>57.489091</c:v>
                </c:pt>
                <c:pt idx="24">
                  <c:v>59.967742</c:v>
                </c:pt>
                <c:pt idx="25">
                  <c:v>61.515812</c:v>
                </c:pt>
                <c:pt idx="26">
                  <c:v>63.624918</c:v>
                </c:pt>
                <c:pt idx="27">
                  <c:v>67.099145</c:v>
                </c:pt>
                <c:pt idx="28">
                  <c:v>68.191802</c:v>
                </c:pt>
                <c:pt idx="29">
                  <c:v>69.894879</c:v>
                </c:pt>
                <c:pt idx="30">
                  <c:v>72.051</c:v>
                </c:pt>
                <c:pt idx="31">
                  <c:v>74.251472</c:v>
                </c:pt>
                <c:pt idx="32">
                  <c:v>76.61574</c:v>
                </c:pt>
                <c:pt idx="33">
                  <c:v>79.421184</c:v>
                </c:pt>
                <c:pt idx="34">
                  <c:v>80.330578</c:v>
                </c:pt>
                <c:pt idx="35">
                  <c:v>79.579335</c:v>
                </c:pt>
                <c:pt idx="36">
                  <c:v>83.346376</c:v>
                </c:pt>
                <c:pt idx="37">
                  <c:v>88.661238</c:v>
                </c:pt>
                <c:pt idx="38">
                  <c:v>89.526928</c:v>
                </c:pt>
                <c:pt idx="39">
                  <c:v>89.670732</c:v>
                </c:pt>
                <c:pt idx="40">
                  <c:v>90.878097</c:v>
                </c:pt>
                <c:pt idx="41">
                  <c:v>93.066251</c:v>
                </c:pt>
                <c:pt idx="42">
                  <c:v>95.508154</c:v>
                </c:pt>
                <c:pt idx="43">
                  <c:v>96.533646</c:v>
                </c:pt>
                <c:pt idx="44">
                  <c:v>99.196539</c:v>
                </c:pt>
                <c:pt idx="45">
                  <c:v>100.338579</c:v>
                </c:pt>
                <c:pt idx="46">
                  <c:v>99.211931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Production'!$D$6:$D$52</c:f>
              <c:numCache>
                <c:ptCount val="47"/>
                <c:pt idx="0">
                  <c:v>8.953748</c:v>
                </c:pt>
                <c:pt idx="1">
                  <c:v>9.21051</c:v>
                </c:pt>
                <c:pt idx="2">
                  <c:v>9.75409</c:v>
                </c:pt>
                <c:pt idx="3">
                  <c:v>10.146079</c:v>
                </c:pt>
                <c:pt idx="4">
                  <c:v>10.966701</c:v>
                </c:pt>
                <c:pt idx="5">
                  <c:v>11.687418</c:v>
                </c:pt>
                <c:pt idx="6">
                  <c:v>12.388964</c:v>
                </c:pt>
                <c:pt idx="7">
                  <c:v>12.788023</c:v>
                </c:pt>
                <c:pt idx="8">
                  <c:v>13.737746</c:v>
                </c:pt>
                <c:pt idx="9">
                  <c:v>15.101144</c:v>
                </c:pt>
                <c:pt idx="10">
                  <c:v>15.737338</c:v>
                </c:pt>
                <c:pt idx="11">
                  <c:v>16.841333</c:v>
                </c:pt>
                <c:pt idx="12">
                  <c:v>17.627286</c:v>
                </c:pt>
                <c:pt idx="13">
                  <c:v>18.302931</c:v>
                </c:pt>
                <c:pt idx="14">
                  <c:v>18.680791</c:v>
                </c:pt>
                <c:pt idx="15">
                  <c:v>20.032614</c:v>
                </c:pt>
                <c:pt idx="16">
                  <c:v>21.237297</c:v>
                </c:pt>
                <c:pt idx="17">
                  <c:v>22.711562</c:v>
                </c:pt>
                <c:pt idx="18">
                  <c:v>24.564558</c:v>
                </c:pt>
                <c:pt idx="19">
                  <c:v>25.953958</c:v>
                </c:pt>
                <c:pt idx="20">
                  <c:v>27.517661</c:v>
                </c:pt>
                <c:pt idx="21">
                  <c:v>28.471267</c:v>
                </c:pt>
                <c:pt idx="22">
                  <c:v>29.208133</c:v>
                </c:pt>
                <c:pt idx="23">
                  <c:v>29.778293</c:v>
                </c:pt>
                <c:pt idx="24">
                  <c:v>31.183571</c:v>
                </c:pt>
                <c:pt idx="25">
                  <c:v>33.321232</c:v>
                </c:pt>
                <c:pt idx="26">
                  <c:v>35.882814</c:v>
                </c:pt>
                <c:pt idx="27">
                  <c:v>37.642626</c:v>
                </c:pt>
                <c:pt idx="28">
                  <c:v>38.631085</c:v>
                </c:pt>
                <c:pt idx="29">
                  <c:v>40.988614</c:v>
                </c:pt>
                <c:pt idx="30">
                  <c:v>43.083432</c:v>
                </c:pt>
                <c:pt idx="31">
                  <c:v>45.432577</c:v>
                </c:pt>
                <c:pt idx="32">
                  <c:v>48.107726</c:v>
                </c:pt>
                <c:pt idx="33">
                  <c:v>50.826016</c:v>
                </c:pt>
                <c:pt idx="34">
                  <c:v>54.629456</c:v>
                </c:pt>
                <c:pt idx="35">
                  <c:v>56.243868</c:v>
                </c:pt>
                <c:pt idx="36">
                  <c:v>59.615126</c:v>
                </c:pt>
                <c:pt idx="37">
                  <c:v>62.227594</c:v>
                </c:pt>
                <c:pt idx="38">
                  <c:v>65.267533</c:v>
                </c:pt>
                <c:pt idx="39">
                  <c:v>68.882376</c:v>
                </c:pt>
                <c:pt idx="40">
                  <c:v>71.516441</c:v>
                </c:pt>
                <c:pt idx="41">
                  <c:v>74.380235</c:v>
                </c:pt>
                <c:pt idx="42">
                  <c:v>75.875456</c:v>
                </c:pt>
                <c:pt idx="43">
                  <c:v>79.248018</c:v>
                </c:pt>
                <c:pt idx="44">
                  <c:v>82.728986</c:v>
                </c:pt>
                <c:pt idx="45">
                  <c:v>83.79066</c:v>
                </c:pt>
                <c:pt idx="46">
                  <c:v>87.58483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Production'!$E$6:$E$52</c:f>
              <c:numCache>
                <c:ptCount val="47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20.8327799</c:v>
                </c:pt>
                <c:pt idx="34">
                  <c:v>24.3621047</c:v>
                </c:pt>
                <c:pt idx="35">
                  <c:v>26.5572524</c:v>
                </c:pt>
                <c:pt idx="36">
                  <c:v>27.2763081</c:v>
                </c:pt>
                <c:pt idx="37">
                  <c:v>28.349403300000002</c:v>
                </c:pt>
                <c:pt idx="38">
                  <c:v>30.6512095</c:v>
                </c:pt>
                <c:pt idx="39">
                  <c:v>32.3281468</c:v>
                </c:pt>
                <c:pt idx="40">
                  <c:v>34.5037405</c:v>
                </c:pt>
                <c:pt idx="41">
                  <c:v>36.673244700000005</c:v>
                </c:pt>
                <c:pt idx="42">
                  <c:v>38.7020309</c:v>
                </c:pt>
                <c:pt idx="43">
                  <c:v>41.6817265</c:v>
                </c:pt>
                <c:pt idx="44">
                  <c:v>44.052421700000004</c:v>
                </c:pt>
                <c:pt idx="45">
                  <c:v>47.0826117</c:v>
                </c:pt>
                <c:pt idx="46">
                  <c:v>50.0374238</c:v>
                </c:pt>
              </c:numCache>
            </c:numRef>
          </c:yVal>
          <c:smooth val="1"/>
        </c:ser>
        <c:ser>
          <c:idx val="4"/>
          <c:order val="4"/>
          <c:tx>
            <c:v>Sheep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Production'!$F$6:$F$52</c:f>
              <c:numCache>
                <c:ptCount val="47"/>
                <c:pt idx="0">
                  <c:v>6.032192</c:v>
                </c:pt>
                <c:pt idx="1">
                  <c:v>6.166781</c:v>
                </c:pt>
                <c:pt idx="2">
                  <c:v>6.163328</c:v>
                </c:pt>
                <c:pt idx="3">
                  <c:v>6.158126</c:v>
                </c:pt>
                <c:pt idx="4">
                  <c:v>6.212145</c:v>
                </c:pt>
                <c:pt idx="5">
                  <c:v>6.317859</c:v>
                </c:pt>
                <c:pt idx="6">
                  <c:v>6.493822</c:v>
                </c:pt>
                <c:pt idx="7">
                  <c:v>6.6673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7.018483</c:v>
                </c:pt>
                <c:pt idx="12">
                  <c:v>6.786396</c:v>
                </c:pt>
                <c:pt idx="13">
                  <c:v>6.563854</c:v>
                </c:pt>
                <c:pt idx="14">
                  <c:v>6.788175</c:v>
                </c:pt>
                <c:pt idx="15">
                  <c:v>6.816939</c:v>
                </c:pt>
                <c:pt idx="16">
                  <c:v>6.878715</c:v>
                </c:pt>
                <c:pt idx="17">
                  <c:v>7.038581</c:v>
                </c:pt>
                <c:pt idx="18">
                  <c:v>7.045595</c:v>
                </c:pt>
                <c:pt idx="19">
                  <c:v>7.348204</c:v>
                </c:pt>
                <c:pt idx="20">
                  <c:v>7.62641</c:v>
                </c:pt>
                <c:pt idx="21">
                  <c:v>7.71678</c:v>
                </c:pt>
                <c:pt idx="22">
                  <c:v>7.999331</c:v>
                </c:pt>
                <c:pt idx="23">
                  <c:v>8.075488</c:v>
                </c:pt>
                <c:pt idx="24">
                  <c:v>8.257941</c:v>
                </c:pt>
                <c:pt idx="25">
                  <c:v>8.334875</c:v>
                </c:pt>
                <c:pt idx="26">
                  <c:v>8.655937</c:v>
                </c:pt>
                <c:pt idx="27">
                  <c:v>9.056973</c:v>
                </c:pt>
                <c:pt idx="28">
                  <c:v>9.384664</c:v>
                </c:pt>
                <c:pt idx="29">
                  <c:v>9.692659</c:v>
                </c:pt>
                <c:pt idx="30">
                  <c:v>9.871317</c:v>
                </c:pt>
                <c:pt idx="31">
                  <c:v>9.900468</c:v>
                </c:pt>
                <c:pt idx="32">
                  <c:v>10.048556</c:v>
                </c:pt>
                <c:pt idx="33">
                  <c:v>10.290453</c:v>
                </c:pt>
                <c:pt idx="34">
                  <c:v>10.532774</c:v>
                </c:pt>
                <c:pt idx="35">
                  <c:v>10.208541</c:v>
                </c:pt>
                <c:pt idx="36">
                  <c:v>10.542413</c:v>
                </c:pt>
                <c:pt idx="37">
                  <c:v>10.842152</c:v>
                </c:pt>
                <c:pt idx="38">
                  <c:v>11.023453</c:v>
                </c:pt>
                <c:pt idx="39">
                  <c:v>11.325369</c:v>
                </c:pt>
                <c:pt idx="40">
                  <c:v>11.395362</c:v>
                </c:pt>
                <c:pt idx="41">
                  <c:v>11.47391</c:v>
                </c:pt>
                <c:pt idx="42">
                  <c:v>11.693795</c:v>
                </c:pt>
                <c:pt idx="43">
                  <c:v>12.145654</c:v>
                </c:pt>
                <c:pt idx="44">
                  <c:v>12.584402</c:v>
                </c:pt>
                <c:pt idx="45">
                  <c:v>12.812184</c:v>
                </c:pt>
                <c:pt idx="46">
                  <c:v>13.132104</c:v>
                </c:pt>
              </c:numCache>
            </c:numRef>
          </c:yVal>
          <c:smooth val="1"/>
        </c:ser>
        <c:axId val="34192526"/>
        <c:axId val="39297279"/>
      </c:scatterChart>
      <c:valAx>
        <c:axId val="3419252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crossBetween val="midCat"/>
        <c:dispUnits/>
        <c:majorUnit val="10"/>
      </c:val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Prod.'!$A$6:$A$51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'Soybean Prod.'!$B$6:$B$51</c:f>
              <c:numCache>
                <c:ptCount val="46"/>
                <c:pt idx="0">
                  <c:v>28.699</c:v>
                </c:pt>
                <c:pt idx="1">
                  <c:v>31.08</c:v>
                </c:pt>
                <c:pt idx="2">
                  <c:v>35.732</c:v>
                </c:pt>
                <c:pt idx="3">
                  <c:v>37.098</c:v>
                </c:pt>
                <c:pt idx="4">
                  <c:v>40.611</c:v>
                </c:pt>
                <c:pt idx="5">
                  <c:v>40.943</c:v>
                </c:pt>
                <c:pt idx="6">
                  <c:v>42.134</c:v>
                </c:pt>
                <c:pt idx="7">
                  <c:v>43.441</c:v>
                </c:pt>
                <c:pt idx="8">
                  <c:v>43.906</c:v>
                </c:pt>
                <c:pt idx="9">
                  <c:v>54.007</c:v>
                </c:pt>
                <c:pt idx="10">
                  <c:v>44.246</c:v>
                </c:pt>
                <c:pt idx="11">
                  <c:v>53.633</c:v>
                </c:pt>
                <c:pt idx="12">
                  <c:v>45.463</c:v>
                </c:pt>
                <c:pt idx="13">
                  <c:v>59.907</c:v>
                </c:pt>
                <c:pt idx="14">
                  <c:v>63.468</c:v>
                </c:pt>
                <c:pt idx="15">
                  <c:v>74.633</c:v>
                </c:pt>
                <c:pt idx="16">
                  <c:v>62.226</c:v>
                </c:pt>
                <c:pt idx="17">
                  <c:v>69.098</c:v>
                </c:pt>
                <c:pt idx="18">
                  <c:v>74.505</c:v>
                </c:pt>
                <c:pt idx="19">
                  <c:v>60.563</c:v>
                </c:pt>
                <c:pt idx="20">
                  <c:v>68.035</c:v>
                </c:pt>
                <c:pt idx="21">
                  <c:v>75.606</c:v>
                </c:pt>
                <c:pt idx="22">
                  <c:v>98.049</c:v>
                </c:pt>
                <c:pt idx="23">
                  <c:v>103.654</c:v>
                </c:pt>
                <c:pt idx="24">
                  <c:v>95.857</c:v>
                </c:pt>
                <c:pt idx="25">
                  <c:v>107.192</c:v>
                </c:pt>
                <c:pt idx="26">
                  <c:v>104.29</c:v>
                </c:pt>
                <c:pt idx="27">
                  <c:v>107.297</c:v>
                </c:pt>
                <c:pt idx="28">
                  <c:v>117.206</c:v>
                </c:pt>
                <c:pt idx="29">
                  <c:v>117.582</c:v>
                </c:pt>
                <c:pt idx="30">
                  <c:v>137.646</c:v>
                </c:pt>
                <c:pt idx="31">
                  <c:v>124.706</c:v>
                </c:pt>
                <c:pt idx="32">
                  <c:v>131.947</c:v>
                </c:pt>
                <c:pt idx="33">
                  <c:v>157.95</c:v>
                </c:pt>
                <c:pt idx="34">
                  <c:v>159.826</c:v>
                </c:pt>
                <c:pt idx="35">
                  <c:v>160.347</c:v>
                </c:pt>
                <c:pt idx="36">
                  <c:v>175.759</c:v>
                </c:pt>
                <c:pt idx="37">
                  <c:v>184.815</c:v>
                </c:pt>
                <c:pt idx="38">
                  <c:v>196.869</c:v>
                </c:pt>
                <c:pt idx="39">
                  <c:v>186.638</c:v>
                </c:pt>
                <c:pt idx="40">
                  <c:v>215.777</c:v>
                </c:pt>
                <c:pt idx="41">
                  <c:v>220.67</c:v>
                </c:pt>
                <c:pt idx="42">
                  <c:v>237.111</c:v>
                </c:pt>
                <c:pt idx="43">
                  <c:v>221.177</c:v>
                </c:pt>
                <c:pt idx="44">
                  <c:v>210.622</c:v>
                </c:pt>
                <c:pt idx="45">
                  <c:v>243.73</c:v>
                </c:pt>
              </c:numCache>
            </c:numRef>
          </c:yVal>
          <c:smooth val="1"/>
        </c:ser>
        <c:axId val="18131192"/>
        <c:axId val="28963001"/>
      </c:scatterChart>
      <c:valAx>
        <c:axId val="18131192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crossBetween val="midCat"/>
        <c:dispUnits/>
        <c:majorUnit val="8"/>
      </c:valAx>
      <c:valAx>
        <c:axId val="2896300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At val="196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Fertilizer Consumption,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Fertilizer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Fertilizer'!$A$6:$A$64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Fertilizer'!$B$6:$B$64</c:f>
              <c:numCache>
                <c:ptCount val="59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31.6582</c:v>
                </c:pt>
                <c:pt idx="12">
                  <c:v>34.0474</c:v>
                </c:pt>
                <c:pt idx="13">
                  <c:v>36.508300000000006</c:v>
                </c:pt>
                <c:pt idx="14">
                  <c:v>41.1706</c:v>
                </c:pt>
                <c:pt idx="15">
                  <c:v>46.3061</c:v>
                </c:pt>
                <c:pt idx="16">
                  <c:v>51.3164</c:v>
                </c:pt>
                <c:pt idx="17">
                  <c:v>55.362</c:v>
                </c:pt>
                <c:pt idx="18">
                  <c:v>59.1115</c:v>
                </c:pt>
                <c:pt idx="19">
                  <c:v>62.1425</c:v>
                </c:pt>
                <c:pt idx="20">
                  <c:v>68.06219999999999</c:v>
                </c:pt>
                <c:pt idx="21">
                  <c:v>72.07860000000001</c:v>
                </c:pt>
                <c:pt idx="22">
                  <c:v>77.84639999999999</c:v>
                </c:pt>
                <c:pt idx="23">
                  <c:v>84.4965</c:v>
                </c:pt>
                <c:pt idx="24">
                  <c:v>81.38839999999999</c:v>
                </c:pt>
                <c:pt idx="25">
                  <c:v>89.1743</c:v>
                </c:pt>
                <c:pt idx="26">
                  <c:v>96.55210000000001</c:v>
                </c:pt>
                <c:pt idx="27">
                  <c:v>101.1533</c:v>
                </c:pt>
                <c:pt idx="28">
                  <c:v>108.0325</c:v>
                </c:pt>
                <c:pt idx="29">
                  <c:v>112.7005</c:v>
                </c:pt>
                <c:pt idx="30">
                  <c:v>116.2312</c:v>
                </c:pt>
                <c:pt idx="31">
                  <c:v>114.8618</c:v>
                </c:pt>
                <c:pt idx="32">
                  <c:v>114.53710000000001</c:v>
                </c:pt>
                <c:pt idx="33">
                  <c:v>125.0045</c:v>
                </c:pt>
                <c:pt idx="34">
                  <c:v>130.60389999999998</c:v>
                </c:pt>
                <c:pt idx="35">
                  <c:v>128.7172</c:v>
                </c:pt>
                <c:pt idx="36">
                  <c:v>132.82729999999998</c:v>
                </c:pt>
                <c:pt idx="37">
                  <c:v>138.8048</c:v>
                </c:pt>
                <c:pt idx="38">
                  <c:v>144.4062</c:v>
                </c:pt>
                <c:pt idx="39">
                  <c:v>142.5019</c:v>
                </c:pt>
                <c:pt idx="40">
                  <c:v>137.01760000000002</c:v>
                </c:pt>
                <c:pt idx="41">
                  <c:v>134.1711</c:v>
                </c:pt>
                <c:pt idx="42">
                  <c:v>125.2671</c:v>
                </c:pt>
                <c:pt idx="43">
                  <c:v>120.2902</c:v>
                </c:pt>
                <c:pt idx="44">
                  <c:v>121.81060000000001</c:v>
                </c:pt>
                <c:pt idx="45">
                  <c:v>129.8347</c:v>
                </c:pt>
                <c:pt idx="46">
                  <c:v>134.2565</c:v>
                </c:pt>
                <c:pt idx="47">
                  <c:v>136.9592</c:v>
                </c:pt>
                <c:pt idx="48">
                  <c:v>137.8945</c:v>
                </c:pt>
                <c:pt idx="49">
                  <c:v>140.1851</c:v>
                </c:pt>
                <c:pt idx="50">
                  <c:v>136.9771</c:v>
                </c:pt>
                <c:pt idx="51">
                  <c:v>138.988</c:v>
                </c:pt>
                <c:pt idx="52">
                  <c:v>143.19029999999998</c:v>
                </c:pt>
                <c:pt idx="53">
                  <c:v>148.5857</c:v>
                </c:pt>
                <c:pt idx="54">
                  <c:v>155.5489</c:v>
                </c:pt>
                <c:pt idx="55">
                  <c:v>156.287</c:v>
                </c:pt>
                <c:pt idx="56">
                  <c:v>162.372</c:v>
                </c:pt>
                <c:pt idx="57">
                  <c:v>168.1144</c:v>
                </c:pt>
                <c:pt idx="58">
                  <c:v>159.6155</c:v>
                </c:pt>
              </c:numCache>
            </c:numRef>
          </c:yVal>
          <c:smooth val="1"/>
        </c:ser>
        <c:axId val="59340418"/>
        <c:axId val="64301715"/>
      </c:scatterChart>
      <c:valAx>
        <c:axId val="5934041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IFA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crossBetween val="midCat"/>
        <c:dispUnits/>
      </c:val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0.4275</cdr:y>
    </cdr:from>
    <cdr:to>
      <cdr:x>0.58575</cdr:x>
      <cdr:y>0.478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2143125"/>
          <a:ext cx="1371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0.4995</cdr:x>
      <cdr:y>0.54525</cdr:y>
    </cdr:from>
    <cdr:to>
      <cdr:x>0.5755</cdr:x>
      <cdr:y>0.608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2733675"/>
          <a:ext cx="4476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0.27675</cdr:y>
    </cdr:from>
    <cdr:to>
      <cdr:x>0.7715</cdr:x>
      <cdr:y>0.3265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1381125"/>
          <a:ext cx="638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0.6735</cdr:x>
      <cdr:y>0.4195</cdr:y>
    </cdr:from>
    <cdr:to>
      <cdr:x>0.81375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210502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0.83325</cdr:x>
      <cdr:y>0.46025</cdr:y>
    </cdr:from>
    <cdr:to>
      <cdr:x>0.94725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4943475" y="23050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0.617</cdr:x>
      <cdr:y>0.64975</cdr:y>
    </cdr:from>
    <cdr:to>
      <cdr:x>0.81475</cdr:x>
      <cdr:y>0.69075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657600" y="325755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0.71325</cdr:x>
      <cdr:y>0.75275</cdr:y>
    </cdr:from>
    <cdr:to>
      <cdr:x>0.91525</cdr:x>
      <cdr:y>0.793</cdr:y>
    </cdr:to>
    <cdr:sp>
      <cdr:nvSpPr>
        <cdr:cNvPr id="5" name="TextBox 5"/>
        <cdr:cNvSpPr txBox="1">
          <a:spLocks noChangeArrowheads="1"/>
        </cdr:cNvSpPr>
      </cdr:nvSpPr>
      <cdr:spPr>
        <a:xfrm>
          <a:off x="4229100" y="3771900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3.28125" style="0" customWidth="1"/>
  </cols>
  <sheetData>
    <row r="1" ht="12.75">
      <c r="A1" s="10" t="s">
        <v>37</v>
      </c>
    </row>
    <row r="3" ht="12.75">
      <c r="A3" s="43" t="s">
        <v>46</v>
      </c>
    </row>
    <row r="4" ht="12.75">
      <c r="A4" s="61" t="s">
        <v>70</v>
      </c>
    </row>
    <row r="5" ht="12.75">
      <c r="A5" s="45" t="s">
        <v>0</v>
      </c>
    </row>
    <row r="6" ht="12.75">
      <c r="A6" s="42" t="s">
        <v>38</v>
      </c>
    </row>
    <row r="7" ht="12.75">
      <c r="A7" s="45" t="s">
        <v>8</v>
      </c>
    </row>
    <row r="8" ht="12.75">
      <c r="A8" s="62" t="s">
        <v>68</v>
      </c>
    </row>
    <row r="9" ht="12.75">
      <c r="A9" s="45" t="s">
        <v>20</v>
      </c>
    </row>
    <row r="10" ht="12.75">
      <c r="A10" s="42" t="s">
        <v>39</v>
      </c>
    </row>
    <row r="11" ht="12.75">
      <c r="A11" s="45" t="s">
        <v>26</v>
      </c>
    </row>
    <row r="12" ht="12.75">
      <c r="A12" s="42" t="s">
        <v>40</v>
      </c>
    </row>
    <row r="13" ht="12.75">
      <c r="A13" s="45" t="s">
        <v>24</v>
      </c>
    </row>
    <row r="14" ht="12.75">
      <c r="A14" s="42" t="s">
        <v>41</v>
      </c>
    </row>
    <row r="15" ht="12.75">
      <c r="A15" s="45" t="s">
        <v>33</v>
      </c>
    </row>
    <row r="16" ht="12.75">
      <c r="A16" s="42" t="s">
        <v>42</v>
      </c>
    </row>
    <row r="19" ht="12.75">
      <c r="A19" s="41" t="s">
        <v>43</v>
      </c>
    </row>
    <row r="20" ht="12.75">
      <c r="A20" s="43" t="s">
        <v>44</v>
      </c>
    </row>
    <row r="21" ht="12.75">
      <c r="A21" s="41"/>
    </row>
    <row r="22" ht="51">
      <c r="A22" s="44" t="s">
        <v>45</v>
      </c>
    </row>
  </sheetData>
  <hyperlinks>
    <hyperlink ref="A20" r:id="rId1" tooltip="blocked::http://www.earthpolicy.org/index.php?/books/pb4/pb4_data" display="http://www.earthpolicy.org/index.php?/books/pb4/pb4_data"/>
    <hyperlink ref="A5" location="'Grain Prod. and Cons.'!A1" display="World Grain Production and Consumption, 1960-2009"/>
    <hyperlink ref="A7" location="'World Grain Yields'!A1" display="World Average Grain Yields, 1950-2009"/>
    <hyperlink ref="A8" location="'Grain Yield Increase'!A1" display="Global Grain Yields, Annual Percent Increase by Decade, 1950-2009"/>
    <hyperlink ref="A9" location="'India US Milk Prod.'!A1" display="Milk Production in India and the United States, 1961-2007"/>
    <hyperlink ref="A11" location="'Protein Production'!A1" display="World Animal Protein Production, 1961-2007"/>
    <hyperlink ref="A13" location="'Soybean Prod.'!A1" display="World Soybean Production, 1964-2009"/>
    <hyperlink ref="A15" location="'World Fertilizer'!A1" display="World Fertilizer Consumption, 1950-2008"/>
    <hyperlink ref="A3" location="'Undernourished 2009'!A1" display="Undernourishment in the World and in Selected Groups and Regions, 2009"/>
    <hyperlink ref="A4" location="'Undernourished 1969-2009'!A1" display="Undernourishment in the World, 1969-2009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23" customWidth="1"/>
  </cols>
  <sheetData>
    <row r="1" ht="12.75">
      <c r="A1" s="10" t="s">
        <v>33</v>
      </c>
    </row>
    <row r="3" spans="1:2" ht="12.75">
      <c r="A3" s="3" t="s">
        <v>1</v>
      </c>
      <c r="B3" s="4" t="s">
        <v>34</v>
      </c>
    </row>
    <row r="4" spans="1:2" ht="12.75">
      <c r="A4" s="5"/>
      <c r="B4" s="23" t="s">
        <v>4</v>
      </c>
    </row>
    <row r="6" spans="1:2" ht="12.75">
      <c r="A6" s="5">
        <v>1950</v>
      </c>
      <c r="B6" s="34">
        <v>14</v>
      </c>
    </row>
    <row r="7" spans="1:2" ht="12.75">
      <c r="A7" s="5">
        <f aca="true" t="shared" si="0" ref="A7:A64">A6+1</f>
        <v>1951</v>
      </c>
      <c r="B7" s="34">
        <v>15</v>
      </c>
    </row>
    <row r="8" spans="1:2" ht="12.75">
      <c r="A8" s="5">
        <f t="shared" si="0"/>
        <v>1952</v>
      </c>
      <c r="B8" s="34">
        <v>15</v>
      </c>
    </row>
    <row r="9" spans="1:2" ht="12.75">
      <c r="A9" s="5">
        <f t="shared" si="0"/>
        <v>1953</v>
      </c>
      <c r="B9" s="34">
        <v>16</v>
      </c>
    </row>
    <row r="10" spans="1:2" ht="12.75">
      <c r="A10" s="5">
        <f t="shared" si="0"/>
        <v>1954</v>
      </c>
      <c r="B10" s="34">
        <v>17</v>
      </c>
    </row>
    <row r="11" spans="1:2" ht="12.75">
      <c r="A11" s="5">
        <f t="shared" si="0"/>
        <v>1955</v>
      </c>
      <c r="B11" s="34">
        <v>18</v>
      </c>
    </row>
    <row r="12" spans="1:2" ht="12.75">
      <c r="A12" s="5">
        <f t="shared" si="0"/>
        <v>1956</v>
      </c>
      <c r="B12" s="34">
        <v>20</v>
      </c>
    </row>
    <row r="13" spans="1:2" ht="12.75">
      <c r="A13" s="5">
        <f t="shared" si="0"/>
        <v>1957</v>
      </c>
      <c r="B13" s="34">
        <v>22</v>
      </c>
    </row>
    <row r="14" spans="1:2" ht="12.75">
      <c r="A14" s="5">
        <f t="shared" si="0"/>
        <v>1958</v>
      </c>
      <c r="B14" s="34">
        <v>23</v>
      </c>
    </row>
    <row r="15" spans="1:2" ht="12.75">
      <c r="A15" s="5">
        <f t="shared" si="0"/>
        <v>1959</v>
      </c>
      <c r="B15" s="34">
        <v>25</v>
      </c>
    </row>
    <row r="16" spans="1:2" ht="12.75">
      <c r="A16" s="5">
        <f t="shared" si="0"/>
        <v>1960</v>
      </c>
      <c r="B16" s="34">
        <v>27</v>
      </c>
    </row>
    <row r="17" spans="1:5" ht="12.75">
      <c r="A17" s="5">
        <f t="shared" si="0"/>
        <v>1961</v>
      </c>
      <c r="B17" s="36">
        <v>31.6582</v>
      </c>
      <c r="E17" s="36"/>
    </row>
    <row r="18" spans="1:5" ht="12.75">
      <c r="A18" s="5">
        <f t="shared" si="0"/>
        <v>1962</v>
      </c>
      <c r="B18" s="36">
        <v>34.0474</v>
      </c>
      <c r="E18" s="36"/>
    </row>
    <row r="19" spans="1:5" ht="12.75">
      <c r="A19" s="5">
        <f t="shared" si="0"/>
        <v>1963</v>
      </c>
      <c r="B19" s="36">
        <v>36.508300000000006</v>
      </c>
      <c r="E19" s="36"/>
    </row>
    <row r="20" spans="1:5" ht="12.75">
      <c r="A20" s="5">
        <f t="shared" si="0"/>
        <v>1964</v>
      </c>
      <c r="B20" s="36">
        <v>41.1706</v>
      </c>
      <c r="E20" s="36"/>
    </row>
    <row r="21" spans="1:5" ht="12.75">
      <c r="A21" s="5">
        <f t="shared" si="0"/>
        <v>1965</v>
      </c>
      <c r="B21" s="36">
        <v>46.3061</v>
      </c>
      <c r="E21" s="36"/>
    </row>
    <row r="22" spans="1:5" ht="12.75">
      <c r="A22" s="5">
        <f t="shared" si="0"/>
        <v>1966</v>
      </c>
      <c r="B22" s="36">
        <v>51.3164</v>
      </c>
      <c r="E22" s="36"/>
    </row>
    <row r="23" spans="1:5" ht="12.75">
      <c r="A23" s="5">
        <f t="shared" si="0"/>
        <v>1967</v>
      </c>
      <c r="B23" s="36">
        <v>55.362</v>
      </c>
      <c r="E23" s="36"/>
    </row>
    <row r="24" spans="1:5" ht="12.75">
      <c r="A24" s="5">
        <f t="shared" si="0"/>
        <v>1968</v>
      </c>
      <c r="B24" s="36">
        <v>59.1115</v>
      </c>
      <c r="E24" s="36"/>
    </row>
    <row r="25" spans="1:5" ht="12.75">
      <c r="A25" s="5">
        <f t="shared" si="0"/>
        <v>1969</v>
      </c>
      <c r="B25" s="36">
        <v>62.1425</v>
      </c>
      <c r="E25" s="36"/>
    </row>
    <row r="26" spans="1:5" ht="12.75">
      <c r="A26" s="5">
        <f t="shared" si="0"/>
        <v>1970</v>
      </c>
      <c r="B26" s="36">
        <v>68.06219999999999</v>
      </c>
      <c r="E26" s="36"/>
    </row>
    <row r="27" spans="1:5" ht="12.75">
      <c r="A27" s="5">
        <f t="shared" si="0"/>
        <v>1971</v>
      </c>
      <c r="B27" s="36">
        <v>72.07860000000001</v>
      </c>
      <c r="E27" s="36"/>
    </row>
    <row r="28" spans="1:5" ht="12.75">
      <c r="A28" s="5">
        <f t="shared" si="0"/>
        <v>1972</v>
      </c>
      <c r="B28" s="36">
        <v>77.84639999999999</v>
      </c>
      <c r="E28" s="36"/>
    </row>
    <row r="29" spans="1:5" ht="12.75">
      <c r="A29" s="5">
        <f t="shared" si="0"/>
        <v>1973</v>
      </c>
      <c r="B29" s="36">
        <v>84.4965</v>
      </c>
      <c r="E29" s="36"/>
    </row>
    <row r="30" spans="1:5" ht="12.75">
      <c r="A30" s="5">
        <f t="shared" si="0"/>
        <v>1974</v>
      </c>
      <c r="B30" s="36">
        <v>81.38839999999999</v>
      </c>
      <c r="E30" s="36"/>
    </row>
    <row r="31" spans="1:5" ht="12.75">
      <c r="A31" s="5">
        <f t="shared" si="0"/>
        <v>1975</v>
      </c>
      <c r="B31" s="36">
        <v>89.1743</v>
      </c>
      <c r="E31" s="36"/>
    </row>
    <row r="32" spans="1:5" ht="12.75">
      <c r="A32" s="5">
        <f t="shared" si="0"/>
        <v>1976</v>
      </c>
      <c r="B32" s="36">
        <v>96.55210000000001</v>
      </c>
      <c r="E32" s="36"/>
    </row>
    <row r="33" spans="1:5" ht="12.75">
      <c r="A33" s="5">
        <f t="shared" si="0"/>
        <v>1977</v>
      </c>
      <c r="B33" s="36">
        <v>101.1533</v>
      </c>
      <c r="E33" s="36"/>
    </row>
    <row r="34" spans="1:5" ht="12.75">
      <c r="A34" s="5">
        <f t="shared" si="0"/>
        <v>1978</v>
      </c>
      <c r="B34" s="36">
        <v>108.0325</v>
      </c>
      <c r="E34" s="36"/>
    </row>
    <row r="35" spans="1:5" ht="12.75">
      <c r="A35" s="5">
        <f t="shared" si="0"/>
        <v>1979</v>
      </c>
      <c r="B35" s="36">
        <v>112.7005</v>
      </c>
      <c r="E35" s="36"/>
    </row>
    <row r="36" spans="1:5" ht="12.75">
      <c r="A36" s="5">
        <f t="shared" si="0"/>
        <v>1980</v>
      </c>
      <c r="B36" s="36">
        <v>116.2312</v>
      </c>
      <c r="E36" s="36"/>
    </row>
    <row r="37" spans="1:5" ht="12.75">
      <c r="A37" s="5">
        <f t="shared" si="0"/>
        <v>1981</v>
      </c>
      <c r="B37" s="36">
        <v>114.8618</v>
      </c>
      <c r="E37" s="36"/>
    </row>
    <row r="38" spans="1:5" ht="12.75">
      <c r="A38" s="5">
        <f t="shared" si="0"/>
        <v>1982</v>
      </c>
      <c r="B38" s="36">
        <v>114.53710000000001</v>
      </c>
      <c r="E38" s="36"/>
    </row>
    <row r="39" spans="1:5" ht="12.75">
      <c r="A39" s="5">
        <f t="shared" si="0"/>
        <v>1983</v>
      </c>
      <c r="B39" s="36">
        <v>125.0045</v>
      </c>
      <c r="E39" s="36"/>
    </row>
    <row r="40" spans="1:5" ht="12.75">
      <c r="A40" s="5">
        <f t="shared" si="0"/>
        <v>1984</v>
      </c>
      <c r="B40" s="36">
        <v>130.60389999999998</v>
      </c>
      <c r="E40" s="36"/>
    </row>
    <row r="41" spans="1:5" ht="12.75">
      <c r="A41" s="5">
        <f t="shared" si="0"/>
        <v>1985</v>
      </c>
      <c r="B41" s="36">
        <v>128.7172</v>
      </c>
      <c r="E41" s="36"/>
    </row>
    <row r="42" spans="1:5" ht="12.75">
      <c r="A42" s="5">
        <f t="shared" si="0"/>
        <v>1986</v>
      </c>
      <c r="B42" s="36">
        <v>132.82729999999998</v>
      </c>
      <c r="E42" s="36"/>
    </row>
    <row r="43" spans="1:5" ht="12.75">
      <c r="A43" s="5">
        <f t="shared" si="0"/>
        <v>1987</v>
      </c>
      <c r="B43" s="36">
        <v>138.8048</v>
      </c>
      <c r="E43" s="36"/>
    </row>
    <row r="44" spans="1:5" ht="12.75">
      <c r="A44" s="5">
        <f t="shared" si="0"/>
        <v>1988</v>
      </c>
      <c r="B44" s="36">
        <v>144.4062</v>
      </c>
      <c r="E44" s="36"/>
    </row>
    <row r="45" spans="1:5" ht="12.75">
      <c r="A45" s="5">
        <f t="shared" si="0"/>
        <v>1989</v>
      </c>
      <c r="B45" s="36">
        <v>142.5019</v>
      </c>
      <c r="E45" s="36"/>
    </row>
    <row r="46" spans="1:5" ht="12.75">
      <c r="A46" s="5">
        <f t="shared" si="0"/>
        <v>1990</v>
      </c>
      <c r="B46" s="36">
        <v>137.01760000000002</v>
      </c>
      <c r="E46" s="36"/>
    </row>
    <row r="47" spans="1:5" ht="12.75">
      <c r="A47" s="5">
        <f t="shared" si="0"/>
        <v>1991</v>
      </c>
      <c r="B47" s="36">
        <v>134.1711</v>
      </c>
      <c r="E47" s="36"/>
    </row>
    <row r="48" spans="1:5" ht="12.75">
      <c r="A48" s="5">
        <f t="shared" si="0"/>
        <v>1992</v>
      </c>
      <c r="B48" s="36">
        <v>125.2671</v>
      </c>
      <c r="E48" s="36"/>
    </row>
    <row r="49" spans="1:5" ht="12.75">
      <c r="A49" s="5">
        <f t="shared" si="0"/>
        <v>1993</v>
      </c>
      <c r="B49" s="36">
        <v>120.2902</v>
      </c>
      <c r="E49" s="36"/>
    </row>
    <row r="50" spans="1:5" ht="12.75">
      <c r="A50" s="5">
        <f t="shared" si="0"/>
        <v>1994</v>
      </c>
      <c r="B50" s="36">
        <v>121.81060000000001</v>
      </c>
      <c r="E50" s="36"/>
    </row>
    <row r="51" spans="1:5" ht="12.75">
      <c r="A51" s="5">
        <f t="shared" si="0"/>
        <v>1995</v>
      </c>
      <c r="B51" s="36">
        <v>129.8347</v>
      </c>
      <c r="E51" s="36"/>
    </row>
    <row r="52" spans="1:5" ht="12.75">
      <c r="A52" s="5">
        <f t="shared" si="0"/>
        <v>1996</v>
      </c>
      <c r="B52" s="36">
        <v>134.2565</v>
      </c>
      <c r="E52" s="36"/>
    </row>
    <row r="53" spans="1:5" ht="12.75">
      <c r="A53" s="5">
        <f t="shared" si="0"/>
        <v>1997</v>
      </c>
      <c r="B53" s="36">
        <v>136.9592</v>
      </c>
      <c r="E53" s="36"/>
    </row>
    <row r="54" spans="1:5" ht="12.75">
      <c r="A54" s="5">
        <f t="shared" si="0"/>
        <v>1998</v>
      </c>
      <c r="B54" s="36">
        <v>137.8945</v>
      </c>
      <c r="E54" s="36"/>
    </row>
    <row r="55" spans="1:5" ht="12.75">
      <c r="A55" s="5">
        <f t="shared" si="0"/>
        <v>1999</v>
      </c>
      <c r="B55" s="36">
        <v>140.1851</v>
      </c>
      <c r="E55" s="36"/>
    </row>
    <row r="56" spans="1:5" ht="12.75">
      <c r="A56" s="5">
        <f t="shared" si="0"/>
        <v>2000</v>
      </c>
      <c r="B56" s="36">
        <v>136.9771</v>
      </c>
      <c r="E56" s="36"/>
    </row>
    <row r="57" spans="1:5" ht="12.75">
      <c r="A57" s="5">
        <f t="shared" si="0"/>
        <v>2001</v>
      </c>
      <c r="B57" s="36">
        <v>138.988</v>
      </c>
      <c r="E57" s="36"/>
    </row>
    <row r="58" spans="1:5" ht="12.75">
      <c r="A58" s="5">
        <f t="shared" si="0"/>
        <v>2002</v>
      </c>
      <c r="B58" s="36">
        <v>143.19029999999998</v>
      </c>
      <c r="E58" s="36"/>
    </row>
    <row r="59" spans="1:5" ht="12.75">
      <c r="A59" s="5">
        <f t="shared" si="0"/>
        <v>2003</v>
      </c>
      <c r="B59" s="36">
        <v>148.5857</v>
      </c>
      <c r="E59" s="36"/>
    </row>
    <row r="60" spans="1:5" ht="12.75">
      <c r="A60" s="5">
        <f t="shared" si="0"/>
        <v>2004</v>
      </c>
      <c r="B60" s="36">
        <v>155.5489</v>
      </c>
      <c r="E60" s="36"/>
    </row>
    <row r="61" spans="1:5" ht="12.75">
      <c r="A61" s="5">
        <f t="shared" si="0"/>
        <v>2005</v>
      </c>
      <c r="B61" s="36">
        <v>156.287</v>
      </c>
      <c r="E61" s="36"/>
    </row>
    <row r="62" spans="1:5" ht="12.75">
      <c r="A62" s="5">
        <f t="shared" si="0"/>
        <v>2006</v>
      </c>
      <c r="B62" s="37">
        <v>162.372</v>
      </c>
      <c r="E62" s="36"/>
    </row>
    <row r="63" spans="1:2" ht="12.75">
      <c r="A63" s="5">
        <f t="shared" si="0"/>
        <v>2007</v>
      </c>
      <c r="B63" s="38">
        <v>168.1144</v>
      </c>
    </row>
    <row r="64" spans="1:2" ht="12.75">
      <c r="A64" s="3">
        <f t="shared" si="0"/>
        <v>2008</v>
      </c>
      <c r="B64" s="39">
        <v>159.6155</v>
      </c>
    </row>
    <row r="65" spans="1:2" ht="12.75">
      <c r="A65" s="7"/>
      <c r="B65" s="40"/>
    </row>
    <row r="66" spans="1:2" ht="12.75">
      <c r="A66" s="41" t="s">
        <v>69</v>
      </c>
      <c r="B66" s="40"/>
    </row>
    <row r="68" spans="1:6" ht="78.75" customHeight="1">
      <c r="A68" s="64" t="s">
        <v>36</v>
      </c>
      <c r="B68" s="68"/>
      <c r="C68" s="64"/>
      <c r="D68" s="64"/>
      <c r="E68" s="64"/>
      <c r="F68" s="64"/>
    </row>
    <row r="70" spans="1:6" ht="55.5" customHeight="1">
      <c r="A70" s="63" t="s">
        <v>6</v>
      </c>
      <c r="B70" s="63"/>
      <c r="C70" s="63"/>
      <c r="D70" s="63"/>
      <c r="E70" s="63"/>
      <c r="F70" s="63"/>
    </row>
  </sheetData>
  <mergeCells count="2">
    <mergeCell ref="A68:F68"/>
    <mergeCell ref="A70:F70"/>
  </mergeCells>
  <printOptions/>
  <pageMargins left="0.75" right="0.75" top="1" bottom="1" header="0.5" footer="0.5"/>
  <pageSetup horizontalDpi="600" verticalDpi="600" orientation="portrait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46" customWidth="1"/>
    <col min="6" max="6" width="15.28125" style="0" customWidth="1"/>
    <col min="10" max="10" width="10.00390625" style="0" bestFit="1" customWidth="1"/>
  </cols>
  <sheetData>
    <row r="1" ht="12.75">
      <c r="A1" s="10" t="s">
        <v>46</v>
      </c>
    </row>
    <row r="3" spans="1:3" ht="39.75" customHeight="1">
      <c r="A3" s="47" t="s">
        <v>47</v>
      </c>
      <c r="B3" s="48" t="s">
        <v>48</v>
      </c>
      <c r="C3" s="48" t="s">
        <v>49</v>
      </c>
    </row>
    <row r="4" spans="2:3" ht="12.75">
      <c r="B4" s="49" t="s">
        <v>50</v>
      </c>
      <c r="C4" s="50" t="s">
        <v>13</v>
      </c>
    </row>
    <row r="5" ht="12.75">
      <c r="J5" s="6"/>
    </row>
    <row r="6" spans="1:3" ht="12.75">
      <c r="A6" t="s">
        <v>51</v>
      </c>
      <c r="B6" s="36">
        <v>15</v>
      </c>
      <c r="C6" s="36">
        <f>(B6/1233.282)*100</f>
        <v>1.216266839214389</v>
      </c>
    </row>
    <row r="8" spans="1:3" ht="12.75">
      <c r="A8" t="s">
        <v>52</v>
      </c>
      <c r="B8" s="6">
        <v>1002</v>
      </c>
      <c r="C8" s="36">
        <f>(B8/5596.079)*100</f>
        <v>17.905394116130243</v>
      </c>
    </row>
    <row r="9" spans="1:10" ht="12.75">
      <c r="A9" s="51" t="s">
        <v>53</v>
      </c>
      <c r="B9" s="36">
        <v>642</v>
      </c>
      <c r="C9" s="36">
        <f>(B9/3671.232)*100</f>
        <v>17.487317608911667</v>
      </c>
      <c r="J9" s="6"/>
    </row>
    <row r="10" spans="1:10" ht="12.75">
      <c r="A10" s="51" t="s">
        <v>54</v>
      </c>
      <c r="B10" s="36">
        <v>53</v>
      </c>
      <c r="C10" s="36">
        <f>(B10/575.447)*100</f>
        <v>9.210231350584849</v>
      </c>
      <c r="J10" s="6"/>
    </row>
    <row r="11" spans="1:10" ht="12.75">
      <c r="A11" s="51" t="s">
        <v>55</v>
      </c>
      <c r="B11" s="36">
        <v>42</v>
      </c>
      <c r="C11" s="36">
        <f>(B11/463.818)*100</f>
        <v>9.055275991876124</v>
      </c>
      <c r="J11" s="6"/>
    </row>
    <row r="12" spans="1:10" ht="12.75">
      <c r="A12" s="52" t="s">
        <v>56</v>
      </c>
      <c r="B12" s="53">
        <v>265</v>
      </c>
      <c r="C12" s="53">
        <f>(B12/787.086)*100</f>
        <v>33.66849365888861</v>
      </c>
      <c r="J12" s="6"/>
    </row>
    <row r="13" spans="1:10" ht="12.75">
      <c r="A13" s="19"/>
      <c r="B13" s="53"/>
      <c r="C13" s="53"/>
      <c r="J13" s="6"/>
    </row>
    <row r="14" spans="1:10" s="10" customFormat="1" ht="12.75">
      <c r="A14" s="54" t="s">
        <v>57</v>
      </c>
      <c r="B14" s="55">
        <v>1017</v>
      </c>
      <c r="C14" s="56">
        <f>(B14/6829.36)*100</f>
        <v>14.8915857415629</v>
      </c>
      <c r="H14"/>
      <c r="I14"/>
      <c r="J14" s="6"/>
    </row>
    <row r="16" spans="1:6" s="46" customFormat="1" ht="12.75" customHeight="1">
      <c r="A16" s="57" t="s">
        <v>58</v>
      </c>
      <c r="B16" s="57"/>
      <c r="C16" s="57"/>
      <c r="D16" s="57"/>
      <c r="E16" s="57"/>
      <c r="F16" s="57"/>
    </row>
    <row r="18" spans="1:6" ht="54" customHeight="1">
      <c r="A18" s="63" t="s">
        <v>67</v>
      </c>
      <c r="B18" s="63"/>
      <c r="C18" s="63"/>
      <c r="D18" s="63"/>
      <c r="E18" s="63"/>
      <c r="F18" s="9"/>
    </row>
    <row r="20" spans="1:6" ht="42" customHeight="1">
      <c r="A20" s="63" t="s">
        <v>6</v>
      </c>
      <c r="B20" s="63"/>
      <c r="C20" s="63"/>
      <c r="D20" s="63"/>
      <c r="E20" s="63"/>
      <c r="F20" s="9"/>
    </row>
    <row r="22" spans="2:3" ht="12.75">
      <c r="B22" s="46"/>
      <c r="C22"/>
    </row>
  </sheetData>
  <mergeCells count="2">
    <mergeCell ref="A18:E18"/>
    <mergeCell ref="A20:E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5" customWidth="1"/>
    <col min="2" max="2" width="31.140625" style="23" customWidth="1"/>
  </cols>
  <sheetData>
    <row r="1" ht="12.75">
      <c r="A1" s="1" t="s">
        <v>70</v>
      </c>
    </row>
    <row r="3" spans="1:2" ht="12.75">
      <c r="A3" s="3" t="s">
        <v>59</v>
      </c>
      <c r="B3" s="4" t="s">
        <v>60</v>
      </c>
    </row>
    <row r="4" ht="12.75">
      <c r="B4" s="23" t="s">
        <v>50</v>
      </c>
    </row>
    <row r="6" spans="1:2" ht="12.75">
      <c r="A6" s="5" t="s">
        <v>71</v>
      </c>
      <c r="B6">
        <v>878</v>
      </c>
    </row>
    <row r="8" spans="1:2" ht="12.75">
      <c r="A8" s="5" t="s">
        <v>72</v>
      </c>
      <c r="B8">
        <v>853</v>
      </c>
    </row>
    <row r="10" spans="1:2" ht="12.75" customHeight="1">
      <c r="A10" s="5" t="s">
        <v>61</v>
      </c>
      <c r="B10" s="58">
        <v>845</v>
      </c>
    </row>
    <row r="11" ht="12.75" customHeight="1">
      <c r="B11" s="58"/>
    </row>
    <row r="12" spans="1:2" ht="12.75" customHeight="1">
      <c r="A12" s="5" t="s">
        <v>62</v>
      </c>
      <c r="B12" s="58">
        <v>825</v>
      </c>
    </row>
    <row r="13" ht="12.75" customHeight="1">
      <c r="B13" s="58"/>
    </row>
    <row r="14" spans="1:2" ht="12.75">
      <c r="A14" s="5" t="s">
        <v>63</v>
      </c>
      <c r="B14" s="58">
        <v>857</v>
      </c>
    </row>
    <row r="15" ht="12.75">
      <c r="B15" s="58"/>
    </row>
    <row r="16" spans="1:2" ht="12.75">
      <c r="A16" s="5" t="s">
        <v>64</v>
      </c>
      <c r="B16" s="58">
        <v>873</v>
      </c>
    </row>
    <row r="17" ht="12.75">
      <c r="B17" s="58"/>
    </row>
    <row r="18" spans="1:2" ht="12.75">
      <c r="A18" s="5">
        <v>2008</v>
      </c>
      <c r="B18" s="58">
        <v>915</v>
      </c>
    </row>
    <row r="19" spans="1:2" ht="12.75">
      <c r="A19" s="7" t="s">
        <v>65</v>
      </c>
      <c r="B19" s="59">
        <v>1017</v>
      </c>
    </row>
    <row r="20" spans="1:2" ht="12.75">
      <c r="A20" s="3"/>
      <c r="B20" s="60"/>
    </row>
    <row r="21" spans="1:2" ht="12.75">
      <c r="A21" s="7"/>
      <c r="B21" s="59"/>
    </row>
    <row r="22" spans="1:2" ht="12.75">
      <c r="A22" s="7" t="s">
        <v>66</v>
      </c>
      <c r="B22" s="59"/>
    </row>
    <row r="24" spans="1:6" ht="51.75" customHeight="1">
      <c r="A24" s="63" t="s">
        <v>73</v>
      </c>
      <c r="B24" s="64"/>
      <c r="C24" s="64"/>
      <c r="D24" s="64"/>
      <c r="E24" s="64"/>
      <c r="F24" s="64"/>
    </row>
    <row r="26" spans="1:6" ht="41.25" customHeight="1">
      <c r="A26" s="63" t="s">
        <v>6</v>
      </c>
      <c r="B26" s="63"/>
      <c r="C26" s="63"/>
      <c r="D26" s="63"/>
      <c r="E26" s="63"/>
      <c r="F26" s="63"/>
    </row>
  </sheetData>
  <mergeCells count="2">
    <mergeCell ref="A24:F24"/>
    <mergeCell ref="A26:F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28125" style="2" customWidth="1"/>
    <col min="3" max="3" width="15.57421875" style="2" customWidth="1"/>
    <col min="8" max="8" width="6.421875" style="0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65" t="s">
        <v>4</v>
      </c>
      <c r="C4" s="65"/>
    </row>
    <row r="6" spans="1:7" ht="12.75">
      <c r="A6" s="5">
        <v>1960</v>
      </c>
      <c r="B6" s="6">
        <v>823.551</v>
      </c>
      <c r="C6" s="6">
        <v>815.247</v>
      </c>
      <c r="F6" s="6"/>
      <c r="G6" s="6"/>
    </row>
    <row r="7" spans="1:7" ht="12.75">
      <c r="A7" s="5">
        <f aca="true" t="shared" si="0" ref="A7:A38">A6+1</f>
        <v>1961</v>
      </c>
      <c r="B7" s="6">
        <v>799.508</v>
      </c>
      <c r="C7" s="6">
        <v>816.702</v>
      </c>
      <c r="F7" s="6"/>
      <c r="G7" s="6"/>
    </row>
    <row r="8" spans="1:7" ht="12.75">
      <c r="A8" s="5">
        <f t="shared" si="0"/>
        <v>1962</v>
      </c>
      <c r="B8" s="6">
        <v>850.445</v>
      </c>
      <c r="C8" s="6">
        <v>837.716</v>
      </c>
      <c r="F8" s="6"/>
      <c r="G8" s="6"/>
    </row>
    <row r="9" spans="1:7" ht="12.75">
      <c r="A9" s="5">
        <f t="shared" si="0"/>
        <v>1963</v>
      </c>
      <c r="B9" s="6">
        <v>857.738</v>
      </c>
      <c r="C9" s="6">
        <v>852.073</v>
      </c>
      <c r="F9" s="6"/>
      <c r="G9" s="6"/>
    </row>
    <row r="10" spans="1:7" ht="12.75">
      <c r="A10" s="5">
        <f t="shared" si="0"/>
        <v>1964</v>
      </c>
      <c r="B10" s="6">
        <v>906.184</v>
      </c>
      <c r="C10" s="6">
        <v>895.764</v>
      </c>
      <c r="F10" s="6"/>
      <c r="G10" s="6"/>
    </row>
    <row r="11" spans="1:7" ht="12.75">
      <c r="A11" s="5">
        <f t="shared" si="0"/>
        <v>1965</v>
      </c>
      <c r="B11" s="6">
        <v>904.607</v>
      </c>
      <c r="C11" s="6">
        <v>931.985</v>
      </c>
      <c r="F11" s="6"/>
      <c r="G11" s="6"/>
    </row>
    <row r="12" spans="1:7" ht="12.75">
      <c r="A12" s="5">
        <f t="shared" si="0"/>
        <v>1966</v>
      </c>
      <c r="B12" s="6">
        <v>988.464</v>
      </c>
      <c r="C12" s="6">
        <v>956.524</v>
      </c>
      <c r="F12" s="6"/>
      <c r="G12" s="6"/>
    </row>
    <row r="13" spans="1:7" ht="12.75">
      <c r="A13" s="5">
        <f t="shared" si="0"/>
        <v>1967</v>
      </c>
      <c r="B13" s="6">
        <v>1014.222</v>
      </c>
      <c r="C13" s="6">
        <v>987.535</v>
      </c>
      <c r="F13" s="6"/>
      <c r="G13" s="6"/>
    </row>
    <row r="14" spans="1:7" ht="12.75">
      <c r="A14" s="5">
        <f t="shared" si="0"/>
        <v>1968</v>
      </c>
      <c r="B14" s="6">
        <v>1052.459</v>
      </c>
      <c r="C14" s="6">
        <v>1019.986</v>
      </c>
      <c r="F14" s="6"/>
      <c r="G14" s="6"/>
    </row>
    <row r="15" spans="1:7" ht="12.75">
      <c r="A15" s="5">
        <f t="shared" si="0"/>
        <v>1969</v>
      </c>
      <c r="B15" s="6">
        <v>1063.107</v>
      </c>
      <c r="C15" s="6">
        <v>1068.706</v>
      </c>
      <c r="F15" s="6"/>
      <c r="G15" s="6"/>
    </row>
    <row r="16" spans="1:7" ht="12.75">
      <c r="A16" s="5">
        <f t="shared" si="0"/>
        <v>1970</v>
      </c>
      <c r="B16" s="6">
        <v>1078.706</v>
      </c>
      <c r="C16" s="6">
        <v>1107.951</v>
      </c>
      <c r="F16" s="6"/>
      <c r="G16" s="6"/>
    </row>
    <row r="17" spans="1:7" ht="12.75">
      <c r="A17" s="5">
        <f t="shared" si="0"/>
        <v>1971</v>
      </c>
      <c r="B17" s="6">
        <v>1177.258</v>
      </c>
      <c r="C17" s="6">
        <v>1149.974</v>
      </c>
      <c r="F17" s="6"/>
      <c r="G17" s="6"/>
    </row>
    <row r="18" spans="1:7" ht="12.75">
      <c r="A18" s="5">
        <f t="shared" si="0"/>
        <v>1972</v>
      </c>
      <c r="B18" s="6">
        <v>1140.61</v>
      </c>
      <c r="C18" s="6">
        <v>1173.621</v>
      </c>
      <c r="F18" s="6"/>
      <c r="G18" s="6"/>
    </row>
    <row r="19" spans="1:7" ht="12.75">
      <c r="A19" s="5">
        <f t="shared" si="0"/>
        <v>1973</v>
      </c>
      <c r="B19" s="6">
        <v>1252.955</v>
      </c>
      <c r="C19" s="6">
        <v>1229.811</v>
      </c>
      <c r="F19" s="6"/>
      <c r="G19" s="6"/>
    </row>
    <row r="20" spans="1:7" ht="12.75">
      <c r="A20" s="5">
        <f t="shared" si="0"/>
        <v>1974</v>
      </c>
      <c r="B20" s="6">
        <v>1203.498</v>
      </c>
      <c r="C20" s="6">
        <v>1190.464</v>
      </c>
      <c r="F20" s="6"/>
      <c r="G20" s="6"/>
    </row>
    <row r="21" spans="1:7" ht="12.75">
      <c r="A21" s="5">
        <f t="shared" si="0"/>
        <v>1975</v>
      </c>
      <c r="B21" s="6">
        <v>1236.787</v>
      </c>
      <c r="C21" s="6">
        <v>1212.086</v>
      </c>
      <c r="F21" s="6"/>
      <c r="G21" s="6"/>
    </row>
    <row r="22" spans="1:7" ht="12.75">
      <c r="A22" s="5">
        <f t="shared" si="0"/>
        <v>1976</v>
      </c>
      <c r="B22" s="6">
        <v>1342.173</v>
      </c>
      <c r="C22" s="6">
        <v>1273.183</v>
      </c>
      <c r="F22" s="6"/>
      <c r="G22" s="6"/>
    </row>
    <row r="23" spans="1:7" ht="12.75">
      <c r="A23" s="5">
        <f t="shared" si="0"/>
        <v>1977</v>
      </c>
      <c r="B23" s="6">
        <v>1319.479</v>
      </c>
      <c r="C23" s="6">
        <v>1319.917</v>
      </c>
      <c r="F23" s="6"/>
      <c r="G23" s="6"/>
    </row>
    <row r="24" spans="1:7" ht="12.75">
      <c r="A24" s="5">
        <f t="shared" si="0"/>
        <v>1978</v>
      </c>
      <c r="B24" s="6">
        <v>1445.442</v>
      </c>
      <c r="C24" s="6">
        <v>1380.364</v>
      </c>
      <c r="F24" s="6"/>
      <c r="G24" s="6"/>
    </row>
    <row r="25" spans="1:7" ht="12.75">
      <c r="A25" s="5">
        <f t="shared" si="0"/>
        <v>1979</v>
      </c>
      <c r="B25" s="6">
        <v>1409.853</v>
      </c>
      <c r="C25" s="6">
        <v>1416.312</v>
      </c>
      <c r="F25" s="6"/>
      <c r="G25" s="6"/>
    </row>
    <row r="26" spans="1:7" ht="12.75">
      <c r="A26" s="5">
        <f t="shared" si="0"/>
        <v>1980</v>
      </c>
      <c r="B26" s="6">
        <v>1429.238</v>
      </c>
      <c r="C26" s="6">
        <v>1439.934</v>
      </c>
      <c r="F26" s="6"/>
      <c r="G26" s="6"/>
    </row>
    <row r="27" spans="1:7" ht="12.75">
      <c r="A27" s="5">
        <f t="shared" si="0"/>
        <v>1981</v>
      </c>
      <c r="B27" s="6">
        <v>1481.908</v>
      </c>
      <c r="C27" s="6">
        <v>1457.804</v>
      </c>
      <c r="F27" s="6"/>
      <c r="G27" s="6"/>
    </row>
    <row r="28" spans="1:7" ht="12.75">
      <c r="A28" s="5">
        <f t="shared" si="0"/>
        <v>1982</v>
      </c>
      <c r="B28" s="6">
        <v>1533.054</v>
      </c>
      <c r="C28" s="6">
        <v>1474.699</v>
      </c>
      <c r="F28" s="6"/>
      <c r="G28" s="6"/>
    </row>
    <row r="29" spans="1:7" ht="12.75">
      <c r="A29" s="5">
        <f t="shared" si="0"/>
        <v>1983</v>
      </c>
      <c r="B29" s="6">
        <v>1469.439</v>
      </c>
      <c r="C29" s="6">
        <v>1500.918</v>
      </c>
      <c r="F29" s="6"/>
      <c r="G29" s="6"/>
    </row>
    <row r="30" spans="1:7" ht="12.75">
      <c r="A30" s="5">
        <f t="shared" si="0"/>
        <v>1984</v>
      </c>
      <c r="B30" s="6">
        <v>1631.753</v>
      </c>
      <c r="C30" s="6">
        <v>1548.984</v>
      </c>
      <c r="F30" s="6"/>
      <c r="G30" s="6"/>
    </row>
    <row r="31" spans="1:7" ht="12.75">
      <c r="A31" s="5">
        <f t="shared" si="0"/>
        <v>1985</v>
      </c>
      <c r="B31" s="6">
        <v>1646.492</v>
      </c>
      <c r="C31" s="6">
        <v>1552.686</v>
      </c>
      <c r="F31" s="6"/>
      <c r="G31" s="6"/>
    </row>
    <row r="32" spans="1:7" ht="12.75">
      <c r="A32" s="5">
        <f t="shared" si="0"/>
        <v>1986</v>
      </c>
      <c r="B32" s="6">
        <v>1664.019</v>
      </c>
      <c r="C32" s="6">
        <v>1601.37</v>
      </c>
      <c r="F32" s="6"/>
      <c r="G32" s="6"/>
    </row>
    <row r="33" spans="1:7" ht="12.75">
      <c r="A33" s="5">
        <f t="shared" si="0"/>
        <v>1987</v>
      </c>
      <c r="B33" s="6">
        <v>1600.603</v>
      </c>
      <c r="C33" s="6">
        <v>1639.869</v>
      </c>
      <c r="F33" s="6"/>
      <c r="G33" s="6"/>
    </row>
    <row r="34" spans="1:7" ht="12.75">
      <c r="A34" s="5">
        <f t="shared" si="0"/>
        <v>1988</v>
      </c>
      <c r="B34" s="6">
        <v>1550.072</v>
      </c>
      <c r="C34" s="6">
        <v>1620.39</v>
      </c>
      <c r="F34" s="6"/>
      <c r="G34" s="6"/>
    </row>
    <row r="35" spans="1:7" ht="12.75">
      <c r="A35" s="5">
        <f t="shared" si="0"/>
        <v>1989</v>
      </c>
      <c r="B35" s="6">
        <v>1672.674</v>
      </c>
      <c r="C35" s="6">
        <v>1676.712</v>
      </c>
      <c r="F35" s="6"/>
      <c r="G35" s="6"/>
    </row>
    <row r="36" spans="1:7" ht="12.75">
      <c r="A36" s="5">
        <f t="shared" si="0"/>
        <v>1990</v>
      </c>
      <c r="B36" s="6">
        <v>1768.453</v>
      </c>
      <c r="C36" s="6">
        <v>1706.459</v>
      </c>
      <c r="F36" s="6"/>
      <c r="G36" s="6"/>
    </row>
    <row r="37" spans="1:7" ht="12.75">
      <c r="A37" s="5">
        <f t="shared" si="0"/>
        <v>1991</v>
      </c>
      <c r="B37" s="6">
        <v>1708.734</v>
      </c>
      <c r="C37" s="6">
        <v>1713.377</v>
      </c>
      <c r="F37" s="6"/>
      <c r="G37" s="6"/>
    </row>
    <row r="38" spans="1:7" ht="12.75">
      <c r="A38" s="5">
        <f t="shared" si="0"/>
        <v>1992</v>
      </c>
      <c r="B38" s="6">
        <v>1785.263</v>
      </c>
      <c r="C38" s="6">
        <v>1736.672</v>
      </c>
      <c r="F38" s="6"/>
      <c r="G38" s="6"/>
    </row>
    <row r="39" spans="1:7" ht="12.75">
      <c r="A39" s="5">
        <f aca="true" t="shared" si="1" ref="A39:A55">A38+1</f>
        <v>1993</v>
      </c>
      <c r="B39" s="6">
        <v>1710.533</v>
      </c>
      <c r="C39" s="6">
        <v>1739.408</v>
      </c>
      <c r="F39" s="6"/>
      <c r="G39" s="6"/>
    </row>
    <row r="40" spans="1:7" ht="12.75">
      <c r="A40" s="5">
        <f t="shared" si="1"/>
        <v>1994</v>
      </c>
      <c r="B40" s="6">
        <v>1756.097</v>
      </c>
      <c r="C40" s="6">
        <v>1761.808</v>
      </c>
      <c r="F40" s="6"/>
      <c r="G40" s="6"/>
    </row>
    <row r="41" spans="1:7" ht="12.75">
      <c r="A41" s="5">
        <f t="shared" si="1"/>
        <v>1995</v>
      </c>
      <c r="B41" s="6">
        <v>1706.76</v>
      </c>
      <c r="C41" s="6">
        <v>1739.369</v>
      </c>
      <c r="F41" s="6"/>
      <c r="G41" s="6"/>
    </row>
    <row r="42" spans="1:7" ht="12.75">
      <c r="A42" s="5">
        <f t="shared" si="1"/>
        <v>1996</v>
      </c>
      <c r="B42" s="6">
        <v>1871.572</v>
      </c>
      <c r="C42" s="6">
        <v>1808.903</v>
      </c>
      <c r="F42" s="6"/>
      <c r="G42" s="6"/>
    </row>
    <row r="43" spans="1:7" ht="12.75">
      <c r="A43" s="5">
        <f t="shared" si="1"/>
        <v>1997</v>
      </c>
      <c r="B43" s="6">
        <v>1878.689</v>
      </c>
      <c r="C43" s="6">
        <v>1820.869</v>
      </c>
      <c r="F43" s="6"/>
      <c r="G43" s="6"/>
    </row>
    <row r="44" spans="1:7" ht="12.75">
      <c r="A44" s="5">
        <f t="shared" si="1"/>
        <v>1998</v>
      </c>
      <c r="B44" s="6">
        <v>1876.405</v>
      </c>
      <c r="C44" s="6">
        <v>1835.455</v>
      </c>
      <c r="F44" s="6"/>
      <c r="G44" s="6"/>
    </row>
    <row r="45" spans="1:7" ht="12.75">
      <c r="A45" s="5">
        <f t="shared" si="1"/>
        <v>1999</v>
      </c>
      <c r="B45" s="6">
        <v>1874.056</v>
      </c>
      <c r="C45" s="6">
        <v>1855.794</v>
      </c>
      <c r="F45" s="6"/>
      <c r="G45" s="6"/>
    </row>
    <row r="46" spans="1:7" ht="12.75">
      <c r="A46" s="5">
        <f t="shared" si="1"/>
        <v>2000</v>
      </c>
      <c r="B46" s="6">
        <v>1845.333</v>
      </c>
      <c r="C46" s="6">
        <v>1859.544</v>
      </c>
      <c r="F46" s="6"/>
      <c r="G46" s="6"/>
    </row>
    <row r="47" spans="1:7" ht="12.75">
      <c r="A47" s="5">
        <f t="shared" si="1"/>
        <v>2001</v>
      </c>
      <c r="B47" s="6">
        <v>1878.346</v>
      </c>
      <c r="C47" s="6">
        <v>1905.46</v>
      </c>
      <c r="F47" s="6"/>
      <c r="G47" s="6"/>
    </row>
    <row r="48" spans="1:7" ht="12.75">
      <c r="A48" s="5">
        <f t="shared" si="1"/>
        <v>2002</v>
      </c>
      <c r="B48" s="6">
        <v>1821.672</v>
      </c>
      <c r="C48" s="6">
        <v>1909.977</v>
      </c>
      <c r="F48" s="6"/>
      <c r="G48" s="6"/>
    </row>
    <row r="49" spans="1:7" ht="12.75">
      <c r="A49" s="5">
        <f t="shared" si="1"/>
        <v>2003</v>
      </c>
      <c r="B49" s="6">
        <v>1861.716</v>
      </c>
      <c r="C49" s="6">
        <v>1935.112</v>
      </c>
      <c r="F49" s="6"/>
      <c r="G49" s="6"/>
    </row>
    <row r="50" spans="1:7" ht="12.75">
      <c r="A50" s="5">
        <f t="shared" si="1"/>
        <v>2004</v>
      </c>
      <c r="B50" s="6">
        <v>2041.974</v>
      </c>
      <c r="C50" s="6">
        <v>1989.905</v>
      </c>
      <c r="F50" s="6"/>
      <c r="G50" s="6"/>
    </row>
    <row r="51" spans="1:7" ht="12.75">
      <c r="A51" s="5">
        <f t="shared" si="1"/>
        <v>2005</v>
      </c>
      <c r="B51" s="6">
        <v>2016.803</v>
      </c>
      <c r="C51" s="6">
        <v>2019.561</v>
      </c>
      <c r="F51" s="6"/>
      <c r="G51" s="6"/>
    </row>
    <row r="52" spans="1:7" ht="12.75">
      <c r="A52" s="5">
        <f t="shared" si="1"/>
        <v>2006</v>
      </c>
      <c r="B52" s="6">
        <v>2002.18</v>
      </c>
      <c r="C52" s="6">
        <v>2043.767</v>
      </c>
      <c r="F52" s="6"/>
      <c r="G52" s="6"/>
    </row>
    <row r="53" spans="1:7" ht="12.75">
      <c r="A53" s="7">
        <f t="shared" si="1"/>
        <v>2007</v>
      </c>
      <c r="B53" s="6">
        <v>2121.479</v>
      </c>
      <c r="C53" s="6">
        <v>2094.729</v>
      </c>
      <c r="F53" s="6"/>
      <c r="G53" s="6"/>
    </row>
    <row r="54" spans="1:7" ht="12.75">
      <c r="A54" s="7">
        <f t="shared" si="1"/>
        <v>2008</v>
      </c>
      <c r="B54" s="6">
        <v>2226.259</v>
      </c>
      <c r="C54" s="6">
        <v>2137.746</v>
      </c>
      <c r="F54" s="6"/>
      <c r="G54" s="6"/>
    </row>
    <row r="55" spans="1:7" ht="12.75">
      <c r="A55" s="3">
        <f t="shared" si="1"/>
        <v>2009</v>
      </c>
      <c r="B55" s="8">
        <v>2188.842</v>
      </c>
      <c r="C55" s="8">
        <v>2165.874</v>
      </c>
      <c r="F55" s="6"/>
      <c r="G55" s="6"/>
    </row>
    <row r="57" spans="1:9" ht="27" customHeight="1">
      <c r="A57" s="63" t="s">
        <v>5</v>
      </c>
      <c r="B57" s="63"/>
      <c r="C57" s="63"/>
      <c r="D57" s="63"/>
      <c r="E57" s="63"/>
      <c r="F57" s="63"/>
      <c r="G57" s="63"/>
      <c r="H57" s="63"/>
      <c r="I57" s="63"/>
    </row>
    <row r="59" spans="1:9" ht="12.75">
      <c r="A59" s="64" t="s">
        <v>6</v>
      </c>
      <c r="B59" s="64"/>
      <c r="C59" s="64"/>
      <c r="D59" s="64"/>
      <c r="E59" s="64"/>
      <c r="F59" s="64"/>
      <c r="G59" s="64"/>
      <c r="H59" s="64"/>
      <c r="I59" s="64"/>
    </row>
    <row r="60" spans="1:9" ht="12.75">
      <c r="A60" s="64"/>
      <c r="B60" s="64"/>
      <c r="C60" s="64"/>
      <c r="D60" s="64"/>
      <c r="E60" s="64"/>
      <c r="F60" s="64"/>
      <c r="G60" s="64"/>
      <c r="H60" s="64"/>
      <c r="I60" s="64"/>
    </row>
    <row r="61" spans="1:9" ht="12.75">
      <c r="A61" s="64"/>
      <c r="B61" s="64"/>
      <c r="C61" s="64"/>
      <c r="D61" s="64"/>
      <c r="E61" s="64"/>
      <c r="F61" s="64"/>
      <c r="G61" s="64"/>
      <c r="H61" s="64"/>
      <c r="I61" s="64"/>
    </row>
    <row r="64" spans="1:3" ht="12.75">
      <c r="A64" s="2"/>
      <c r="C64"/>
    </row>
  </sheetData>
  <mergeCells count="3">
    <mergeCell ref="B4:C4"/>
    <mergeCell ref="A57:I57"/>
    <mergeCell ref="A59:I6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</cols>
  <sheetData>
    <row r="1" ht="12.75">
      <c r="A1" s="10" t="s">
        <v>8</v>
      </c>
    </row>
    <row r="2" ht="12.75">
      <c r="A2" s="10"/>
    </row>
    <row r="3" spans="1:2" ht="12.75">
      <c r="A3" s="11" t="s">
        <v>1</v>
      </c>
      <c r="B3" s="12" t="s">
        <v>7</v>
      </c>
    </row>
    <row r="4" spans="1:2" ht="12.75">
      <c r="A4" s="2"/>
      <c r="B4" s="2" t="s">
        <v>74</v>
      </c>
    </row>
    <row r="5" spans="1:2" ht="12.75">
      <c r="A5" s="2"/>
      <c r="B5" s="2"/>
    </row>
    <row r="6" spans="1:3" ht="12.75">
      <c r="A6" s="5">
        <v>1950</v>
      </c>
      <c r="B6" s="13">
        <v>1.0640809443507588</v>
      </c>
      <c r="C6" s="14"/>
    </row>
    <row r="7" spans="1:2" ht="12.75">
      <c r="A7" s="5">
        <v>1951</v>
      </c>
      <c r="B7" s="13">
        <v>1.084033613445378</v>
      </c>
    </row>
    <row r="8" spans="1:2" ht="12.75">
      <c r="A8" s="5">
        <v>1952</v>
      </c>
      <c r="B8" s="13">
        <v>1.1447154471544716</v>
      </c>
    </row>
    <row r="9" spans="1:2" ht="12.75">
      <c r="A9" s="5">
        <v>1953</v>
      </c>
      <c r="B9" s="13">
        <v>1.145367412140575</v>
      </c>
    </row>
    <row r="10" spans="1:2" ht="12.75">
      <c r="A10" s="5">
        <v>1954</v>
      </c>
      <c r="B10" s="13">
        <v>1.1182965299684542</v>
      </c>
    </row>
    <row r="11" spans="1:2" ht="12.75">
      <c r="A11" s="5">
        <v>1955</v>
      </c>
      <c r="B11" s="13">
        <v>1.174922600619195</v>
      </c>
    </row>
    <row r="12" spans="1:2" ht="12.75">
      <c r="A12" s="5">
        <v>1956</v>
      </c>
      <c r="B12" s="13">
        <v>1.2122137404580153</v>
      </c>
    </row>
    <row r="13" spans="1:2" ht="12.75">
      <c r="A13" s="5">
        <v>1957</v>
      </c>
      <c r="B13" s="13">
        <v>1.2196620583717357</v>
      </c>
    </row>
    <row r="14" spans="1:2" ht="12.75">
      <c r="A14" s="5">
        <v>1958</v>
      </c>
      <c r="B14" s="13">
        <v>1.2006125574272588</v>
      </c>
    </row>
    <row r="15" spans="1:2" ht="12.75">
      <c r="A15" s="5">
        <v>1959</v>
      </c>
      <c r="B15" s="13">
        <v>1.3224299065420562</v>
      </c>
    </row>
    <row r="16" spans="1:3" ht="12.75">
      <c r="A16" s="5">
        <v>1960</v>
      </c>
      <c r="B16" s="15">
        <v>1.29</v>
      </c>
      <c r="C16" s="16"/>
    </row>
    <row r="17" spans="1:2" ht="12.75">
      <c r="A17" s="5">
        <f>A16+1</f>
        <v>1961</v>
      </c>
      <c r="B17" s="15">
        <v>1.26</v>
      </c>
    </row>
    <row r="18" spans="1:2" ht="12.75">
      <c r="A18" s="5">
        <f aca="true" t="shared" si="0" ref="A18:A63">A17+1</f>
        <v>1962</v>
      </c>
      <c r="B18" s="15">
        <v>1.33</v>
      </c>
    </row>
    <row r="19" spans="1:2" ht="12.75">
      <c r="A19" s="5">
        <f t="shared" si="0"/>
        <v>1963</v>
      </c>
      <c r="B19" s="15">
        <v>1.32</v>
      </c>
    </row>
    <row r="20" spans="1:2" ht="12.75">
      <c r="A20" s="5">
        <f t="shared" si="0"/>
        <v>1964</v>
      </c>
      <c r="B20" s="15">
        <v>1.38</v>
      </c>
    </row>
    <row r="21" spans="1:2" ht="12.75">
      <c r="A21" s="5">
        <f t="shared" si="0"/>
        <v>1965</v>
      </c>
      <c r="B21" s="15">
        <v>1.39</v>
      </c>
    </row>
    <row r="22" spans="1:2" ht="12.75">
      <c r="A22" s="5">
        <f t="shared" si="0"/>
        <v>1966</v>
      </c>
      <c r="B22" s="15">
        <v>1.51</v>
      </c>
    </row>
    <row r="23" spans="1:2" ht="12.75">
      <c r="A23" s="5">
        <f t="shared" si="0"/>
        <v>1967</v>
      </c>
      <c r="B23" s="15">
        <v>1.52</v>
      </c>
    </row>
    <row r="24" spans="1:2" ht="12.75">
      <c r="A24" s="5">
        <f t="shared" si="0"/>
        <v>1968</v>
      </c>
      <c r="B24" s="15">
        <v>1.57</v>
      </c>
    </row>
    <row r="25" spans="1:2" ht="12.75">
      <c r="A25" s="5">
        <f t="shared" si="0"/>
        <v>1969</v>
      </c>
      <c r="B25" s="15">
        <v>1.58</v>
      </c>
    </row>
    <row r="26" spans="1:2" ht="12.75">
      <c r="A26" s="5">
        <f t="shared" si="0"/>
        <v>1970</v>
      </c>
      <c r="B26" s="15">
        <v>1.63</v>
      </c>
    </row>
    <row r="27" spans="1:2" ht="12.75">
      <c r="A27" s="5">
        <f t="shared" si="0"/>
        <v>1971</v>
      </c>
      <c r="B27" s="15">
        <v>1.75</v>
      </c>
    </row>
    <row r="28" spans="1:2" ht="12.75">
      <c r="A28" s="5">
        <f t="shared" si="0"/>
        <v>1972</v>
      </c>
      <c r="B28" s="15">
        <v>1.73</v>
      </c>
    </row>
    <row r="29" spans="1:2" ht="12.75">
      <c r="A29" s="5">
        <f t="shared" si="0"/>
        <v>1973</v>
      </c>
      <c r="B29" s="15">
        <v>1.82</v>
      </c>
    </row>
    <row r="30" spans="1:2" ht="12.75">
      <c r="A30" s="5">
        <f t="shared" si="0"/>
        <v>1974</v>
      </c>
      <c r="B30" s="15">
        <v>1.74</v>
      </c>
    </row>
    <row r="31" spans="1:2" ht="12.75">
      <c r="A31" s="5">
        <f t="shared" si="0"/>
        <v>1975</v>
      </c>
      <c r="B31" s="15">
        <v>1.75</v>
      </c>
    </row>
    <row r="32" spans="1:2" ht="12.75">
      <c r="A32" s="5">
        <f t="shared" si="0"/>
        <v>1976</v>
      </c>
      <c r="B32" s="15">
        <v>1.87</v>
      </c>
    </row>
    <row r="33" spans="1:2" ht="12.75">
      <c r="A33" s="5">
        <f t="shared" si="0"/>
        <v>1977</v>
      </c>
      <c r="B33" s="15">
        <v>1.85</v>
      </c>
    </row>
    <row r="34" spans="1:2" ht="12.75">
      <c r="A34" s="5">
        <f t="shared" si="0"/>
        <v>1978</v>
      </c>
      <c r="B34" s="15">
        <v>2.03</v>
      </c>
    </row>
    <row r="35" spans="1:2" ht="12.75">
      <c r="A35" s="5">
        <f t="shared" si="0"/>
        <v>1979</v>
      </c>
      <c r="B35" s="15">
        <v>1.99</v>
      </c>
    </row>
    <row r="36" spans="1:2" ht="12.75">
      <c r="A36" s="5">
        <f t="shared" si="0"/>
        <v>1980</v>
      </c>
      <c r="B36" s="15">
        <v>1.98</v>
      </c>
    </row>
    <row r="37" spans="1:2" ht="12.75">
      <c r="A37" s="5">
        <f t="shared" si="0"/>
        <v>1981</v>
      </c>
      <c r="B37" s="15">
        <v>2.02</v>
      </c>
    </row>
    <row r="38" spans="1:2" ht="12.75">
      <c r="A38" s="5">
        <f t="shared" si="0"/>
        <v>1982</v>
      </c>
      <c r="B38" s="15">
        <v>2.14</v>
      </c>
    </row>
    <row r="39" spans="1:2" ht="12.75">
      <c r="A39" s="5">
        <f t="shared" si="0"/>
        <v>1983</v>
      </c>
      <c r="B39" s="15">
        <v>2.07</v>
      </c>
    </row>
    <row r="40" spans="1:2" ht="12.75">
      <c r="A40" s="5">
        <f t="shared" si="0"/>
        <v>1984</v>
      </c>
      <c r="B40" s="15">
        <v>2.29</v>
      </c>
    </row>
    <row r="41" spans="1:2" ht="12.75">
      <c r="A41" s="5">
        <f t="shared" si="0"/>
        <v>1985</v>
      </c>
      <c r="B41" s="15">
        <v>2.3</v>
      </c>
    </row>
    <row r="42" spans="1:2" ht="12.75">
      <c r="A42" s="5">
        <f t="shared" si="0"/>
        <v>1986</v>
      </c>
      <c r="B42" s="15">
        <v>2.34</v>
      </c>
    </row>
    <row r="43" spans="1:2" ht="12.75">
      <c r="A43" s="5">
        <f t="shared" si="0"/>
        <v>1987</v>
      </c>
      <c r="B43" s="15">
        <v>2.33</v>
      </c>
    </row>
    <row r="44" spans="1:2" ht="12.75">
      <c r="A44" s="5">
        <f t="shared" si="0"/>
        <v>1988</v>
      </c>
      <c r="B44" s="15">
        <v>2.25</v>
      </c>
    </row>
    <row r="45" spans="1:2" ht="12.75">
      <c r="A45" s="5">
        <f t="shared" si="0"/>
        <v>1989</v>
      </c>
      <c r="B45" s="15">
        <v>2.4</v>
      </c>
    </row>
    <row r="46" spans="1:2" ht="12.75">
      <c r="A46" s="5">
        <f t="shared" si="0"/>
        <v>1990</v>
      </c>
      <c r="B46" s="15">
        <v>2.54</v>
      </c>
    </row>
    <row r="47" spans="1:2" ht="12.75">
      <c r="A47" s="5">
        <f t="shared" si="0"/>
        <v>1991</v>
      </c>
      <c r="B47" s="15">
        <v>2.46</v>
      </c>
    </row>
    <row r="48" spans="1:2" ht="12.75">
      <c r="A48" s="5">
        <f t="shared" si="0"/>
        <v>1992</v>
      </c>
      <c r="B48" s="15">
        <v>2.57</v>
      </c>
    </row>
    <row r="49" spans="1:2" ht="12.75">
      <c r="A49" s="5">
        <f t="shared" si="0"/>
        <v>1993</v>
      </c>
      <c r="B49" s="15">
        <v>2.5</v>
      </c>
    </row>
    <row r="50" spans="1:2" ht="12.75">
      <c r="A50" s="5">
        <f t="shared" si="0"/>
        <v>1994</v>
      </c>
      <c r="B50" s="15">
        <v>2.56</v>
      </c>
    </row>
    <row r="51" spans="1:2" ht="12.75">
      <c r="A51" s="5">
        <f t="shared" si="0"/>
        <v>1995</v>
      </c>
      <c r="B51" s="15">
        <v>2.5</v>
      </c>
    </row>
    <row r="52" spans="1:2" ht="12.75">
      <c r="A52" s="5">
        <f t="shared" si="0"/>
        <v>1996</v>
      </c>
      <c r="B52" s="15">
        <v>2.66</v>
      </c>
    </row>
    <row r="53" spans="1:2" ht="12.75">
      <c r="A53" s="5">
        <f t="shared" si="0"/>
        <v>1997</v>
      </c>
      <c r="B53" s="15">
        <v>2.72</v>
      </c>
    </row>
    <row r="54" spans="1:2" ht="12.75">
      <c r="A54" s="5">
        <f t="shared" si="0"/>
        <v>1998</v>
      </c>
      <c r="B54" s="15">
        <v>2.73</v>
      </c>
    </row>
    <row r="55" spans="1:2" ht="12.75">
      <c r="A55" s="5">
        <f t="shared" si="0"/>
        <v>1999</v>
      </c>
      <c r="B55" s="15">
        <v>2.8</v>
      </c>
    </row>
    <row r="56" spans="1:2" ht="12.75">
      <c r="A56" s="5">
        <f t="shared" si="0"/>
        <v>2000</v>
      </c>
      <c r="B56" s="15">
        <v>2.77</v>
      </c>
    </row>
    <row r="57" spans="1:2" ht="12.75">
      <c r="A57" s="5">
        <f t="shared" si="0"/>
        <v>2001</v>
      </c>
      <c r="B57" s="15">
        <v>2.82</v>
      </c>
    </row>
    <row r="58" spans="1:2" ht="12.75">
      <c r="A58" s="5">
        <f t="shared" si="0"/>
        <v>2002</v>
      </c>
      <c r="B58" s="15">
        <v>2.79</v>
      </c>
    </row>
    <row r="59" spans="1:2" ht="12.75">
      <c r="A59" s="5">
        <f t="shared" si="0"/>
        <v>2003</v>
      </c>
      <c r="B59" s="15">
        <v>2.8</v>
      </c>
    </row>
    <row r="60" spans="1:2" ht="12.75">
      <c r="A60" s="5">
        <f t="shared" si="0"/>
        <v>2004</v>
      </c>
      <c r="B60" s="15">
        <v>3.06</v>
      </c>
    </row>
    <row r="61" spans="1:2" ht="12.75">
      <c r="A61" s="5">
        <f t="shared" si="0"/>
        <v>2005</v>
      </c>
      <c r="B61" s="15">
        <v>3</v>
      </c>
    </row>
    <row r="62" spans="1:2" ht="12.75">
      <c r="A62" s="5">
        <f t="shared" si="0"/>
        <v>2006</v>
      </c>
      <c r="B62" s="15">
        <v>2.98</v>
      </c>
    </row>
    <row r="63" spans="1:2" ht="12.75">
      <c r="A63" s="7">
        <f t="shared" si="0"/>
        <v>2007</v>
      </c>
      <c r="B63" s="18">
        <v>3.07</v>
      </c>
    </row>
    <row r="64" spans="1:2" ht="12.75">
      <c r="A64" s="7">
        <v>2008</v>
      </c>
      <c r="B64" s="18">
        <v>3.21</v>
      </c>
    </row>
    <row r="65" spans="1:2" ht="12.75">
      <c r="A65" s="3">
        <v>2009</v>
      </c>
      <c r="B65" s="17">
        <v>3.15</v>
      </c>
    </row>
    <row r="66" spans="1:2" ht="12.75">
      <c r="A66" s="19"/>
      <c r="B66" s="19"/>
    </row>
    <row r="67" spans="1:8" ht="12.75">
      <c r="A67" s="64" t="s">
        <v>9</v>
      </c>
      <c r="B67" s="64"/>
      <c r="C67" s="64"/>
      <c r="D67" s="64"/>
      <c r="E67" s="64"/>
      <c r="F67" s="64"/>
      <c r="G67" s="64"/>
      <c r="H67" s="64"/>
    </row>
    <row r="68" spans="1:8" ht="12.75">
      <c r="A68" s="64"/>
      <c r="B68" s="64"/>
      <c r="C68" s="64"/>
      <c r="D68" s="64"/>
      <c r="E68" s="64"/>
      <c r="F68" s="64"/>
      <c r="G68" s="64"/>
      <c r="H68" s="64"/>
    </row>
    <row r="69" spans="1:8" ht="12.75">
      <c r="A69" s="64"/>
      <c r="B69" s="64"/>
      <c r="C69" s="64"/>
      <c r="D69" s="64"/>
      <c r="E69" s="64"/>
      <c r="F69" s="64"/>
      <c r="G69" s="64"/>
      <c r="H69" s="64"/>
    </row>
    <row r="71" spans="1:8" ht="12.75">
      <c r="A71" s="64" t="s">
        <v>10</v>
      </c>
      <c r="B71" s="64"/>
      <c r="C71" s="64"/>
      <c r="D71" s="64"/>
      <c r="E71" s="64"/>
      <c r="F71" s="64"/>
      <c r="G71" s="64"/>
      <c r="H71" s="64"/>
    </row>
    <row r="72" spans="1:8" ht="12.75">
      <c r="A72" s="64"/>
      <c r="B72" s="64"/>
      <c r="C72" s="64"/>
      <c r="D72" s="64"/>
      <c r="E72" s="64"/>
      <c r="F72" s="64"/>
      <c r="G72" s="64"/>
      <c r="H72" s="64"/>
    </row>
    <row r="73" spans="1:8" ht="12.75">
      <c r="A73" s="64"/>
      <c r="B73" s="64"/>
      <c r="C73" s="64"/>
      <c r="D73" s="64"/>
      <c r="E73" s="64"/>
      <c r="F73" s="64"/>
      <c r="G73" s="64"/>
      <c r="H73" s="64"/>
    </row>
  </sheetData>
  <mergeCells count="2">
    <mergeCell ref="A67:H69"/>
    <mergeCell ref="A71:H7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2.8515625" style="0" customWidth="1"/>
  </cols>
  <sheetData>
    <row r="1" ht="12.75">
      <c r="A1" s="10" t="s">
        <v>68</v>
      </c>
    </row>
    <row r="3" spans="1:2" ht="12.75">
      <c r="A3" s="12" t="s">
        <v>11</v>
      </c>
      <c r="B3" s="12" t="s">
        <v>12</v>
      </c>
    </row>
    <row r="4" spans="1:2" ht="12.75">
      <c r="A4" s="20"/>
      <c r="B4" s="20" t="s">
        <v>13</v>
      </c>
    </row>
    <row r="5" spans="1:2" ht="12.75">
      <c r="A5" s="2"/>
      <c r="B5" s="2"/>
    </row>
    <row r="6" spans="1:2" ht="12.75">
      <c r="A6" s="2" t="s">
        <v>14</v>
      </c>
      <c r="B6" s="21">
        <v>1.9439611146025104</v>
      </c>
    </row>
    <row r="7" spans="1:2" ht="12.75">
      <c r="A7" s="2" t="s">
        <v>15</v>
      </c>
      <c r="B7" s="21">
        <v>2.366956042689994</v>
      </c>
    </row>
    <row r="8" spans="1:2" ht="12.75">
      <c r="A8" s="2" t="s">
        <v>16</v>
      </c>
      <c r="B8" s="21">
        <v>1.9642099611674846</v>
      </c>
    </row>
    <row r="9" spans="1:2" ht="12.75">
      <c r="A9" s="2" t="s">
        <v>17</v>
      </c>
      <c r="B9" s="21">
        <v>2.521948731456969</v>
      </c>
    </row>
    <row r="10" spans="1:2" ht="12.75">
      <c r="A10" s="2" t="s">
        <v>18</v>
      </c>
      <c r="B10" s="21">
        <v>0.8706002628380505</v>
      </c>
    </row>
    <row r="11" spans="1:2" ht="12.75">
      <c r="A11" s="12" t="s">
        <v>19</v>
      </c>
      <c r="B11" s="22">
        <v>1.4386406041269062</v>
      </c>
    </row>
    <row r="13" spans="1:8" ht="12.75" customHeight="1">
      <c r="A13" s="64" t="s">
        <v>35</v>
      </c>
      <c r="B13" s="64"/>
      <c r="C13" s="64"/>
      <c r="D13" s="64"/>
      <c r="E13" s="64"/>
      <c r="F13" s="64"/>
      <c r="G13" s="64"/>
      <c r="H13" s="64"/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12.75">
      <c r="A15" s="64"/>
      <c r="B15" s="64"/>
      <c r="C15" s="64"/>
      <c r="D15" s="64"/>
      <c r="E15" s="64"/>
      <c r="F15" s="64"/>
      <c r="G15" s="64"/>
      <c r="H15" s="64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64" t="s">
        <v>10</v>
      </c>
      <c r="B17" s="64"/>
      <c r="C17" s="64"/>
      <c r="D17" s="64"/>
      <c r="E17" s="64"/>
      <c r="F17" s="64"/>
      <c r="G17" s="64"/>
      <c r="H17" s="64"/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2.75">
      <c r="A19" s="64"/>
      <c r="B19" s="64"/>
      <c r="C19" s="64"/>
      <c r="D19" s="64"/>
      <c r="E19" s="64"/>
      <c r="F19" s="64"/>
      <c r="G19" s="64"/>
      <c r="H19" s="64"/>
    </row>
  </sheetData>
  <mergeCells count="2">
    <mergeCell ref="A13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"/>
    </sheetView>
  </sheetViews>
  <sheetFormatPr defaultColWidth="9.140625" defaultRowHeight="12.75"/>
  <cols>
    <col min="2" max="3" width="17.8515625" style="2" customWidth="1"/>
    <col min="4" max="4" width="10.8515625" style="0" customWidth="1"/>
    <col min="5" max="5" width="12.7109375" style="0" customWidth="1"/>
  </cols>
  <sheetData>
    <row r="1" spans="1:5" ht="12.75">
      <c r="A1" s="66" t="s">
        <v>20</v>
      </c>
      <c r="B1" s="66"/>
      <c r="C1" s="66"/>
      <c r="D1" s="66"/>
      <c r="E1" s="66"/>
    </row>
    <row r="2" spans="1:5" ht="12.75">
      <c r="A2" s="5"/>
      <c r="D2" s="23"/>
      <c r="E2" s="23"/>
    </row>
    <row r="3" spans="1:5" ht="12.75">
      <c r="A3" s="3" t="s">
        <v>1</v>
      </c>
      <c r="B3" s="12" t="s">
        <v>21</v>
      </c>
      <c r="C3" s="12" t="s">
        <v>22</v>
      </c>
      <c r="D3" s="24"/>
      <c r="E3" s="24"/>
    </row>
    <row r="4" spans="1:5" ht="12.75">
      <c r="A4" s="5"/>
      <c r="B4" s="65" t="s">
        <v>4</v>
      </c>
      <c r="C4" s="65"/>
      <c r="D4" s="25"/>
      <c r="E4" s="24"/>
    </row>
    <row r="5" spans="1:5" ht="12.75">
      <c r="A5" s="5"/>
      <c r="D5" s="23"/>
      <c r="E5" s="23"/>
    </row>
    <row r="6" spans="1:5" ht="12.75">
      <c r="A6" s="5">
        <v>1961</v>
      </c>
      <c r="B6" s="21">
        <v>20.375</v>
      </c>
      <c r="C6" s="21">
        <v>57.019696</v>
      </c>
      <c r="D6" s="26"/>
      <c r="E6" s="27"/>
    </row>
    <row r="7" spans="1:5" ht="12.75">
      <c r="A7" s="5">
        <v>1962</v>
      </c>
      <c r="B7" s="21">
        <v>20.088</v>
      </c>
      <c r="C7" s="21">
        <v>57.266448</v>
      </c>
      <c r="D7" s="26"/>
      <c r="E7" s="27"/>
    </row>
    <row r="8" spans="1:5" ht="12.75">
      <c r="A8" s="5">
        <v>1963</v>
      </c>
      <c r="B8" s="21">
        <v>19.941</v>
      </c>
      <c r="C8" s="21">
        <v>56.790624</v>
      </c>
      <c r="D8" s="26"/>
      <c r="E8" s="27"/>
    </row>
    <row r="9" spans="1:5" ht="12.75">
      <c r="A9" s="5">
        <v>1964</v>
      </c>
      <c r="B9" s="21">
        <v>19.544</v>
      </c>
      <c r="C9" s="21">
        <v>57.591216</v>
      </c>
      <c r="D9" s="26"/>
      <c r="E9" s="27"/>
    </row>
    <row r="10" spans="1:5" ht="12.75">
      <c r="A10" s="5">
        <v>1965</v>
      </c>
      <c r="B10" s="21">
        <v>19.247</v>
      </c>
      <c r="C10" s="21">
        <v>56.323872</v>
      </c>
      <c r="D10" s="26"/>
      <c r="E10" s="27"/>
    </row>
    <row r="11" spans="1:5" ht="12.75">
      <c r="A11" s="5">
        <v>1966</v>
      </c>
      <c r="B11" s="21">
        <v>19.368</v>
      </c>
      <c r="C11" s="21">
        <v>54.39088</v>
      </c>
      <c r="D11" s="26"/>
      <c r="E11" s="27"/>
    </row>
    <row r="12" spans="1:5" ht="12.75">
      <c r="A12" s="5">
        <v>1967</v>
      </c>
      <c r="B12" s="21">
        <v>19.87</v>
      </c>
      <c r="C12" s="21">
        <v>53.855648</v>
      </c>
      <c r="D12" s="26"/>
      <c r="E12" s="27"/>
    </row>
    <row r="13" spans="1:5" ht="12.75">
      <c r="A13" s="5">
        <v>1968</v>
      </c>
      <c r="B13" s="21">
        <v>21.2</v>
      </c>
      <c r="C13" s="21">
        <v>53.172096</v>
      </c>
      <c r="D13" s="26"/>
      <c r="E13" s="27"/>
    </row>
    <row r="14" spans="1:5" ht="12.75">
      <c r="A14" s="5">
        <v>1969</v>
      </c>
      <c r="B14" s="21">
        <v>21.6</v>
      </c>
      <c r="C14" s="21">
        <v>52.665424</v>
      </c>
      <c r="D14" s="26"/>
      <c r="E14" s="27"/>
    </row>
    <row r="15" spans="1:5" ht="12.75">
      <c r="A15" s="5">
        <v>1970</v>
      </c>
      <c r="B15" s="21">
        <v>20.8</v>
      </c>
      <c r="C15" s="21">
        <v>53.0732</v>
      </c>
      <c r="D15" s="26"/>
      <c r="E15" s="27"/>
    </row>
    <row r="16" spans="1:5" ht="12.75">
      <c r="A16" s="5">
        <v>1971</v>
      </c>
      <c r="B16" s="21">
        <v>22.5</v>
      </c>
      <c r="C16" s="21">
        <v>53.780352</v>
      </c>
      <c r="D16" s="26"/>
      <c r="E16" s="27"/>
    </row>
    <row r="17" spans="1:5" ht="12.75">
      <c r="A17" s="5">
        <v>1972</v>
      </c>
      <c r="B17" s="21">
        <v>22.8</v>
      </c>
      <c r="C17" s="21">
        <v>54.442144</v>
      </c>
      <c r="D17" s="26"/>
      <c r="E17" s="27"/>
    </row>
    <row r="18" spans="1:5" ht="12.75">
      <c r="A18" s="5">
        <v>1973</v>
      </c>
      <c r="B18" s="21">
        <v>23.2</v>
      </c>
      <c r="C18" s="21">
        <v>52.385568</v>
      </c>
      <c r="D18" s="26"/>
      <c r="E18" s="27"/>
    </row>
    <row r="19" spans="1:5" ht="12.75">
      <c r="A19" s="5">
        <v>1974</v>
      </c>
      <c r="B19" s="21">
        <v>24.5</v>
      </c>
      <c r="C19" s="21">
        <v>52.428656</v>
      </c>
      <c r="D19" s="26"/>
      <c r="E19" s="27"/>
    </row>
    <row r="20" spans="1:5" ht="12.75">
      <c r="A20" s="5">
        <v>1975</v>
      </c>
      <c r="B20" s="21">
        <v>25.6</v>
      </c>
      <c r="C20" s="21">
        <v>52.343376</v>
      </c>
      <c r="D20" s="26"/>
      <c r="E20" s="27"/>
    </row>
    <row r="21" spans="1:5" ht="12.75">
      <c r="A21" s="5">
        <v>1976</v>
      </c>
      <c r="B21" s="21">
        <v>27.3</v>
      </c>
      <c r="C21" s="21">
        <v>54.512448</v>
      </c>
      <c r="D21" s="26"/>
      <c r="E21" s="27"/>
    </row>
    <row r="22" spans="1:5" ht="12.75">
      <c r="A22" s="5">
        <v>1977</v>
      </c>
      <c r="B22" s="21">
        <v>28.5</v>
      </c>
      <c r="C22" s="21">
        <v>55.634624</v>
      </c>
      <c r="D22" s="26"/>
      <c r="E22" s="27"/>
    </row>
    <row r="23" spans="1:5" ht="12.75">
      <c r="A23" s="5">
        <v>1978</v>
      </c>
      <c r="B23" s="21">
        <v>29</v>
      </c>
      <c r="C23" s="21">
        <v>55.093488</v>
      </c>
      <c r="D23" s="26"/>
      <c r="E23" s="27"/>
    </row>
    <row r="24" spans="1:5" ht="12.75">
      <c r="A24" s="5">
        <v>1979</v>
      </c>
      <c r="B24" s="21">
        <v>30.4</v>
      </c>
      <c r="C24" s="21">
        <v>55.950608</v>
      </c>
      <c r="D24" s="26"/>
      <c r="E24" s="27"/>
    </row>
    <row r="25" spans="1:5" ht="12.75">
      <c r="A25" s="5">
        <v>1980</v>
      </c>
      <c r="B25" s="21">
        <v>31.56</v>
      </c>
      <c r="C25" s="21">
        <v>58.244</v>
      </c>
      <c r="D25" s="26"/>
      <c r="E25" s="27"/>
    </row>
    <row r="26" spans="1:5" ht="12.75">
      <c r="A26" s="5">
        <v>1981</v>
      </c>
      <c r="B26" s="21">
        <v>34.300008</v>
      </c>
      <c r="C26" s="21">
        <v>60.223008</v>
      </c>
      <c r="D26" s="26"/>
      <c r="E26" s="27"/>
    </row>
    <row r="27" spans="1:5" ht="12.75">
      <c r="A27" s="5">
        <v>1982</v>
      </c>
      <c r="B27" s="21">
        <v>35.8</v>
      </c>
      <c r="C27" s="21">
        <v>61.464</v>
      </c>
      <c r="D27" s="26"/>
      <c r="E27" s="27"/>
    </row>
    <row r="28" spans="1:5" ht="12.75">
      <c r="A28" s="5">
        <v>1983</v>
      </c>
      <c r="B28" s="21">
        <v>38.802</v>
      </c>
      <c r="C28" s="21">
        <v>63.316</v>
      </c>
      <c r="D28" s="26"/>
      <c r="E28" s="27"/>
    </row>
    <row r="29" spans="1:5" ht="12.75">
      <c r="A29" s="5">
        <v>1984</v>
      </c>
      <c r="B29" s="21">
        <v>41.47</v>
      </c>
      <c r="C29" s="21">
        <v>61.439</v>
      </c>
      <c r="D29" s="26"/>
      <c r="E29" s="27"/>
    </row>
    <row r="30" spans="1:5" ht="12.75">
      <c r="A30" s="5">
        <v>1985</v>
      </c>
      <c r="B30" s="21">
        <v>44.02</v>
      </c>
      <c r="C30" s="21">
        <v>64.93</v>
      </c>
      <c r="D30" s="26"/>
      <c r="E30" s="27"/>
    </row>
    <row r="31" spans="1:5" ht="12.75">
      <c r="A31" s="5">
        <v>1986</v>
      </c>
      <c r="B31" s="21">
        <v>46.1</v>
      </c>
      <c r="C31" s="21">
        <v>64.92</v>
      </c>
      <c r="D31" s="26"/>
      <c r="E31" s="27"/>
    </row>
    <row r="32" spans="1:5" ht="12.75">
      <c r="A32" s="5">
        <v>1987</v>
      </c>
      <c r="B32" s="21">
        <v>46.7</v>
      </c>
      <c r="C32" s="21">
        <v>64.731008</v>
      </c>
      <c r="D32" s="26"/>
      <c r="E32" s="27"/>
    </row>
    <row r="33" spans="1:5" ht="12.75">
      <c r="A33" s="5">
        <v>1988</v>
      </c>
      <c r="B33" s="21">
        <v>48.4</v>
      </c>
      <c r="C33" s="21">
        <v>65.786</v>
      </c>
      <c r="D33" s="26"/>
      <c r="E33" s="27"/>
    </row>
    <row r="34" spans="1:5" ht="12.75">
      <c r="A34" s="5">
        <v>1989</v>
      </c>
      <c r="B34" s="21">
        <v>51.408</v>
      </c>
      <c r="C34" s="21">
        <v>65.269</v>
      </c>
      <c r="D34" s="26"/>
      <c r="E34" s="27"/>
    </row>
    <row r="35" spans="1:5" ht="12.75">
      <c r="A35" s="5">
        <v>1990</v>
      </c>
      <c r="B35" s="21">
        <v>53.678</v>
      </c>
      <c r="C35" s="21">
        <v>67.005</v>
      </c>
      <c r="D35" s="26"/>
      <c r="E35" s="27"/>
    </row>
    <row r="36" spans="1:5" ht="12.75">
      <c r="A36" s="5">
        <v>1991</v>
      </c>
      <c r="B36" s="21">
        <v>54.061</v>
      </c>
      <c r="C36" s="21">
        <v>66.995</v>
      </c>
      <c r="D36" s="26"/>
      <c r="E36" s="27"/>
    </row>
    <row r="37" spans="1:5" ht="12.75">
      <c r="A37" s="5">
        <v>1992</v>
      </c>
      <c r="B37" s="21">
        <v>56.406</v>
      </c>
      <c r="C37" s="21">
        <v>68.423</v>
      </c>
      <c r="D37" s="26"/>
      <c r="E37" s="27"/>
    </row>
    <row r="38" spans="1:5" ht="12.75">
      <c r="A38" s="5">
        <v>1993</v>
      </c>
      <c r="B38" s="21">
        <v>58.86</v>
      </c>
      <c r="C38" s="21">
        <v>68.327</v>
      </c>
      <c r="D38" s="26"/>
      <c r="E38" s="27"/>
    </row>
    <row r="39" spans="1:5" ht="12.75">
      <c r="A39" s="5">
        <v>1994</v>
      </c>
      <c r="B39" s="21">
        <v>61.398</v>
      </c>
      <c r="C39" s="21">
        <v>69.673</v>
      </c>
      <c r="D39" s="26"/>
      <c r="E39" s="27"/>
    </row>
    <row r="40" spans="1:5" ht="12.75">
      <c r="A40" s="5">
        <v>1995</v>
      </c>
      <c r="B40" s="21">
        <v>65.368</v>
      </c>
      <c r="C40" s="21">
        <v>70.439</v>
      </c>
      <c r="D40" s="26"/>
      <c r="E40" s="27"/>
    </row>
    <row r="41" spans="1:5" ht="12.75">
      <c r="A41" s="5">
        <v>1996</v>
      </c>
      <c r="B41" s="21">
        <v>68.355</v>
      </c>
      <c r="C41" s="21">
        <v>69.855</v>
      </c>
      <c r="D41" s="26"/>
      <c r="E41" s="27"/>
    </row>
    <row r="42" spans="1:5" ht="12.75">
      <c r="A42" s="5">
        <v>1997</v>
      </c>
      <c r="B42" s="21">
        <v>70.877</v>
      </c>
      <c r="C42" s="21">
        <v>70.801</v>
      </c>
      <c r="D42" s="26"/>
      <c r="E42" s="27"/>
    </row>
    <row r="43" spans="1:5" ht="12.75">
      <c r="A43" s="5">
        <v>1998</v>
      </c>
      <c r="B43" s="21">
        <v>74.103</v>
      </c>
      <c r="C43" s="21">
        <v>71.414</v>
      </c>
      <c r="D43" s="26"/>
      <c r="E43" s="27"/>
    </row>
    <row r="44" spans="1:5" ht="12.75">
      <c r="A44" s="5">
        <v>1999</v>
      </c>
      <c r="B44" s="21">
        <v>78.241</v>
      </c>
      <c r="C44" s="21">
        <v>73.804</v>
      </c>
      <c r="D44" s="26"/>
      <c r="E44" s="27"/>
    </row>
    <row r="45" spans="1:5" ht="12.75">
      <c r="A45" s="5">
        <v>2000</v>
      </c>
      <c r="B45" s="21">
        <v>79.661</v>
      </c>
      <c r="C45" s="21">
        <v>76.023</v>
      </c>
      <c r="D45" s="26"/>
      <c r="E45" s="27"/>
    </row>
    <row r="46" spans="1:5" ht="12.75">
      <c r="A46" s="5">
        <v>2001</v>
      </c>
      <c r="B46" s="21">
        <v>83.419</v>
      </c>
      <c r="C46" s="21">
        <v>74.994</v>
      </c>
      <c r="D46" s="26"/>
      <c r="E46" s="27"/>
    </row>
    <row r="47" spans="1:5" ht="12.75">
      <c r="A47" s="5">
        <v>2002</v>
      </c>
      <c r="B47" s="21">
        <v>84.76</v>
      </c>
      <c r="C47" s="21">
        <v>77.14</v>
      </c>
      <c r="D47" s="26"/>
      <c r="E47" s="27"/>
    </row>
    <row r="48" spans="1:5" ht="12.75">
      <c r="A48" s="5">
        <v>2003</v>
      </c>
      <c r="B48" s="21">
        <v>86.66</v>
      </c>
      <c r="C48" s="21">
        <v>77.2894</v>
      </c>
      <c r="D48" s="26"/>
      <c r="E48" s="27"/>
    </row>
    <row r="49" spans="1:5" ht="12.75">
      <c r="A49" s="5">
        <v>2004</v>
      </c>
      <c r="B49" s="21">
        <v>91.059</v>
      </c>
      <c r="C49" s="21">
        <v>77.535152</v>
      </c>
      <c r="D49" s="26"/>
      <c r="E49" s="27"/>
    </row>
    <row r="50" spans="1:5" ht="12.75">
      <c r="A50" s="5">
        <v>2005</v>
      </c>
      <c r="B50" s="21">
        <v>95.619</v>
      </c>
      <c r="C50" s="21">
        <v>80.254464</v>
      </c>
      <c r="D50" s="26"/>
      <c r="E50" s="27"/>
    </row>
    <row r="51" spans="1:5" ht="12.75">
      <c r="A51" s="5">
        <v>2006</v>
      </c>
      <c r="B51" s="21">
        <v>100.9</v>
      </c>
      <c r="C51" s="21">
        <v>82.463032</v>
      </c>
      <c r="D51" s="26"/>
      <c r="E51" s="27"/>
    </row>
    <row r="52" spans="1:5" ht="12.75">
      <c r="A52" s="3">
        <v>2007</v>
      </c>
      <c r="B52" s="22">
        <v>106.1</v>
      </c>
      <c r="C52" s="22">
        <v>84.189064</v>
      </c>
      <c r="D52" s="28"/>
      <c r="E52" s="29"/>
    </row>
    <row r="53" spans="1:5" ht="12.75">
      <c r="A53" s="5"/>
      <c r="D53" s="23"/>
      <c r="E53" s="23"/>
    </row>
    <row r="54" spans="1:9" ht="41.25" customHeight="1">
      <c r="A54" s="63" t="s">
        <v>23</v>
      </c>
      <c r="B54" s="63"/>
      <c r="C54" s="63"/>
      <c r="D54" s="63"/>
      <c r="E54" s="63"/>
      <c r="F54" s="9"/>
      <c r="G54" s="9"/>
      <c r="H54" s="9"/>
      <c r="I54" s="9"/>
    </row>
    <row r="55" spans="1:9" ht="12.75">
      <c r="A55" s="9"/>
      <c r="B55" s="30"/>
      <c r="C55" s="30"/>
      <c r="D55" s="9"/>
      <c r="E55" s="9"/>
      <c r="F55" s="9"/>
      <c r="G55" s="9"/>
      <c r="H55" s="9"/>
      <c r="I55" s="9"/>
    </row>
    <row r="56" spans="1:9" ht="61.5" customHeight="1">
      <c r="A56" s="63" t="s">
        <v>6</v>
      </c>
      <c r="B56" s="63"/>
      <c r="C56" s="63"/>
      <c r="D56" s="63"/>
      <c r="E56" s="63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</sheetData>
  <mergeCells count="4">
    <mergeCell ref="B4:C4"/>
    <mergeCell ref="A54:E54"/>
    <mergeCell ref="A56:E56"/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5" max="5" width="12.140625" style="0" customWidth="1"/>
    <col min="6" max="6" width="11.57421875" style="0" customWidth="1"/>
  </cols>
  <sheetData>
    <row r="1" spans="1:6" ht="12.75">
      <c r="A1" s="1" t="s">
        <v>26</v>
      </c>
      <c r="B1" s="23"/>
      <c r="C1" s="23"/>
      <c r="D1" s="23"/>
      <c r="E1" s="23"/>
      <c r="F1" s="23"/>
    </row>
    <row r="2" spans="1:6" ht="12.75">
      <c r="A2" s="5"/>
      <c r="B2" s="23"/>
      <c r="C2" s="23"/>
      <c r="D2" s="23"/>
      <c r="E2" s="23"/>
      <c r="F2" s="23"/>
    </row>
    <row r="3" spans="1:8" ht="25.5">
      <c r="A3" s="3" t="s">
        <v>1</v>
      </c>
      <c r="B3" s="4" t="s">
        <v>27</v>
      </c>
      <c r="C3" s="4" t="s">
        <v>28</v>
      </c>
      <c r="D3" s="4" t="s">
        <v>29</v>
      </c>
      <c r="E3" s="4" t="s">
        <v>30</v>
      </c>
      <c r="F3" s="31" t="s">
        <v>31</v>
      </c>
      <c r="H3" s="32"/>
    </row>
    <row r="4" spans="1:6" ht="12.75">
      <c r="A4" s="5"/>
      <c r="B4" s="65" t="s">
        <v>4</v>
      </c>
      <c r="C4" s="65"/>
      <c r="D4" s="65"/>
      <c r="E4" s="65"/>
      <c r="F4" s="65"/>
    </row>
    <row r="5" spans="1:6" ht="12.75">
      <c r="A5" s="5"/>
      <c r="B5" s="23"/>
      <c r="C5" s="23"/>
      <c r="D5" s="23"/>
      <c r="E5" s="23"/>
      <c r="F5" s="23"/>
    </row>
    <row r="6" spans="1:8" ht="12.75">
      <c r="A6" s="5">
        <v>1961</v>
      </c>
      <c r="B6" s="26">
        <v>27.68456</v>
      </c>
      <c r="C6" s="26">
        <v>24.748082</v>
      </c>
      <c r="D6" s="26">
        <v>8.953748</v>
      </c>
      <c r="E6" s="26">
        <v>1.52438</v>
      </c>
      <c r="F6" s="26">
        <v>6.032192</v>
      </c>
      <c r="H6" s="26"/>
    </row>
    <row r="7" spans="1:8" ht="12.75">
      <c r="A7" s="5">
        <f>A6+1</f>
        <v>1962</v>
      </c>
      <c r="B7" s="26">
        <v>29.203336</v>
      </c>
      <c r="C7" s="26">
        <v>26.055416</v>
      </c>
      <c r="D7" s="26">
        <v>9.21051</v>
      </c>
      <c r="E7" s="26">
        <v>1.578628</v>
      </c>
      <c r="F7" s="26">
        <v>6.166781</v>
      </c>
      <c r="H7" s="26"/>
    </row>
    <row r="8" spans="1:8" ht="12.75">
      <c r="A8" s="5">
        <f aca="true" t="shared" si="0" ref="A8:A50">A7+1</f>
        <v>1963</v>
      </c>
      <c r="B8" s="26">
        <v>30.855742</v>
      </c>
      <c r="C8" s="26">
        <v>28.01653</v>
      </c>
      <c r="D8" s="26">
        <v>9.75409</v>
      </c>
      <c r="E8" s="26">
        <v>1.761673</v>
      </c>
      <c r="F8" s="26">
        <v>6.163328</v>
      </c>
      <c r="H8" s="26"/>
    </row>
    <row r="9" spans="1:8" ht="12.75">
      <c r="A9" s="5">
        <f t="shared" si="0"/>
        <v>1964</v>
      </c>
      <c r="B9" s="26">
        <v>31.276599</v>
      </c>
      <c r="C9" s="26">
        <v>28.678054</v>
      </c>
      <c r="D9" s="26">
        <v>10.146079</v>
      </c>
      <c r="E9" s="26">
        <v>1.84724</v>
      </c>
      <c r="F9" s="26">
        <v>6.158126</v>
      </c>
      <c r="H9" s="26"/>
    </row>
    <row r="10" spans="1:8" ht="12.75">
      <c r="A10" s="5">
        <f t="shared" si="0"/>
        <v>1965</v>
      </c>
      <c r="B10" s="26">
        <v>31.858475</v>
      </c>
      <c r="C10" s="26">
        <v>31.28473</v>
      </c>
      <c r="D10" s="26">
        <v>10.966701</v>
      </c>
      <c r="E10" s="26">
        <v>2.020621</v>
      </c>
      <c r="F10" s="26">
        <v>6.212145</v>
      </c>
      <c r="H10" s="26"/>
    </row>
    <row r="11" spans="1:8" ht="12.75">
      <c r="A11" s="5">
        <f t="shared" si="0"/>
        <v>1966</v>
      </c>
      <c r="B11" s="26">
        <v>33.554391</v>
      </c>
      <c r="C11" s="26">
        <v>32.412705</v>
      </c>
      <c r="D11" s="26">
        <v>11.687418</v>
      </c>
      <c r="E11" s="26">
        <v>2.083891</v>
      </c>
      <c r="F11" s="26">
        <v>6.317859</v>
      </c>
      <c r="H11" s="26"/>
    </row>
    <row r="12" spans="1:8" ht="12.75">
      <c r="A12" s="5">
        <f t="shared" si="0"/>
        <v>1967</v>
      </c>
      <c r="B12" s="26">
        <v>35.269222</v>
      </c>
      <c r="C12" s="26">
        <v>33.864882</v>
      </c>
      <c r="D12" s="26">
        <v>12.388964</v>
      </c>
      <c r="E12" s="26">
        <v>2.144435</v>
      </c>
      <c r="F12" s="26">
        <v>6.493822</v>
      </c>
      <c r="H12" s="26"/>
    </row>
    <row r="13" spans="1:8" ht="12.75">
      <c r="A13" s="5">
        <f t="shared" si="0"/>
        <v>1968</v>
      </c>
      <c r="B13" s="26">
        <v>36.965207</v>
      </c>
      <c r="C13" s="26">
        <v>34.402764</v>
      </c>
      <c r="D13" s="26">
        <v>12.788023</v>
      </c>
      <c r="E13" s="26">
        <v>2.281852</v>
      </c>
      <c r="F13" s="26">
        <v>6.6673</v>
      </c>
      <c r="H13" s="26"/>
    </row>
    <row r="14" spans="1:8" ht="12.75">
      <c r="A14" s="5">
        <f t="shared" si="0"/>
        <v>1969</v>
      </c>
      <c r="B14" s="26">
        <v>37.929081</v>
      </c>
      <c r="C14" s="26">
        <v>34.1221</v>
      </c>
      <c r="D14" s="26">
        <v>13.737746</v>
      </c>
      <c r="E14" s="26">
        <v>2.361163</v>
      </c>
      <c r="F14" s="26">
        <v>6.650207</v>
      </c>
      <c r="H14" s="26"/>
    </row>
    <row r="15" spans="1:8" ht="12.75">
      <c r="A15" s="5">
        <f t="shared" si="0"/>
        <v>1970</v>
      </c>
      <c r="B15" s="26">
        <v>38.349458</v>
      </c>
      <c r="C15" s="26">
        <v>35.796767</v>
      </c>
      <c r="D15" s="26">
        <v>15.101144</v>
      </c>
      <c r="E15" s="26">
        <v>2.566765</v>
      </c>
      <c r="F15" s="26">
        <v>6.830945</v>
      </c>
      <c r="H15" s="26"/>
    </row>
    <row r="16" spans="1:8" ht="12.75">
      <c r="A16" s="5">
        <f t="shared" si="0"/>
        <v>1971</v>
      </c>
      <c r="B16" s="26">
        <v>38.073244</v>
      </c>
      <c r="C16" s="26">
        <v>39.418382</v>
      </c>
      <c r="D16" s="26">
        <v>15.737338</v>
      </c>
      <c r="E16" s="26">
        <v>2.73843</v>
      </c>
      <c r="F16" s="26">
        <v>6.96168</v>
      </c>
      <c r="H16" s="26"/>
    </row>
    <row r="17" spans="1:8" ht="12.75">
      <c r="A17" s="5">
        <f t="shared" si="0"/>
        <v>1972</v>
      </c>
      <c r="B17" s="26">
        <v>38.539084</v>
      </c>
      <c r="C17" s="26">
        <v>40.624518</v>
      </c>
      <c r="D17" s="26">
        <v>16.841333</v>
      </c>
      <c r="E17" s="26">
        <v>2.953801</v>
      </c>
      <c r="F17" s="26">
        <v>7.018483</v>
      </c>
      <c r="H17" s="26"/>
    </row>
    <row r="18" spans="1:8" ht="12.75">
      <c r="A18" s="5">
        <f t="shared" si="0"/>
        <v>1973</v>
      </c>
      <c r="B18" s="26">
        <v>38.839467</v>
      </c>
      <c r="C18" s="26">
        <v>40.471802</v>
      </c>
      <c r="D18" s="26">
        <v>17.627286</v>
      </c>
      <c r="E18" s="26">
        <v>3.080417</v>
      </c>
      <c r="F18" s="26">
        <v>6.786396</v>
      </c>
      <c r="H18" s="26"/>
    </row>
    <row r="19" spans="1:8" ht="12.75">
      <c r="A19" s="5">
        <f t="shared" si="0"/>
        <v>1974</v>
      </c>
      <c r="B19" s="26">
        <v>41.850386</v>
      </c>
      <c r="C19" s="26">
        <v>42.431727</v>
      </c>
      <c r="D19" s="26">
        <v>18.302931</v>
      </c>
      <c r="E19" s="26">
        <v>3.257409</v>
      </c>
      <c r="F19" s="26">
        <v>6.563854</v>
      </c>
      <c r="H19" s="26"/>
    </row>
    <row r="20" spans="1:8" ht="12.75">
      <c r="A20" s="5">
        <f t="shared" si="0"/>
        <v>1975</v>
      </c>
      <c r="B20" s="26">
        <v>43.734817</v>
      </c>
      <c r="C20" s="26">
        <v>41.671812</v>
      </c>
      <c r="D20" s="26">
        <v>18.680791</v>
      </c>
      <c r="E20" s="26">
        <v>3.616699</v>
      </c>
      <c r="F20" s="26">
        <v>6.788175</v>
      </c>
      <c r="H20" s="26"/>
    </row>
    <row r="21" spans="1:8" ht="12.75">
      <c r="A21" s="5">
        <f t="shared" si="0"/>
        <v>1976</v>
      </c>
      <c r="B21" s="26">
        <v>46.091329</v>
      </c>
      <c r="C21" s="26">
        <v>40.75233</v>
      </c>
      <c r="D21" s="26">
        <v>20.032614</v>
      </c>
      <c r="E21" s="26">
        <v>3.729079</v>
      </c>
      <c r="F21" s="26">
        <v>6.816939</v>
      </c>
      <c r="H21" s="26"/>
    </row>
    <row r="22" spans="1:8" ht="12.75">
      <c r="A22" s="5">
        <f t="shared" si="0"/>
        <v>1977</v>
      </c>
      <c r="B22" s="26">
        <v>46.486429</v>
      </c>
      <c r="C22" s="26">
        <v>42.949829</v>
      </c>
      <c r="D22" s="26">
        <v>21.237297</v>
      </c>
      <c r="E22" s="26">
        <v>4.121553</v>
      </c>
      <c r="F22" s="26">
        <v>6.878715</v>
      </c>
      <c r="H22" s="26"/>
    </row>
    <row r="23" spans="1:8" ht="12.75">
      <c r="A23" s="5">
        <f t="shared" si="0"/>
        <v>1978</v>
      </c>
      <c r="B23" s="26">
        <v>46.989773</v>
      </c>
      <c r="C23" s="26">
        <v>45.645144</v>
      </c>
      <c r="D23" s="26">
        <v>22.711562</v>
      </c>
      <c r="E23" s="26">
        <v>4.20384</v>
      </c>
      <c r="F23" s="26">
        <v>7.038581</v>
      </c>
      <c r="H23" s="26"/>
    </row>
    <row r="24" spans="1:8" ht="12.75">
      <c r="A24" s="5">
        <f t="shared" si="0"/>
        <v>1979</v>
      </c>
      <c r="B24" s="26">
        <v>45.785104</v>
      </c>
      <c r="C24" s="26">
        <v>50.087971</v>
      </c>
      <c r="D24" s="26">
        <v>24.564558</v>
      </c>
      <c r="E24" s="26">
        <v>4.340672</v>
      </c>
      <c r="F24" s="26">
        <v>7.045595</v>
      </c>
      <c r="H24" s="26"/>
    </row>
    <row r="25" spans="1:8" ht="12.75">
      <c r="A25" s="5">
        <f t="shared" si="0"/>
        <v>1980</v>
      </c>
      <c r="B25" s="26">
        <v>45.566784</v>
      </c>
      <c r="C25" s="26">
        <v>52.679257</v>
      </c>
      <c r="D25" s="26">
        <v>25.953958</v>
      </c>
      <c r="E25" s="26">
        <v>4.705151</v>
      </c>
      <c r="F25" s="26">
        <v>7.348204</v>
      </c>
      <c r="H25" s="26"/>
    </row>
    <row r="26" spans="1:8" ht="12.75">
      <c r="A26" s="5">
        <f t="shared" si="0"/>
        <v>1981</v>
      </c>
      <c r="B26" s="26">
        <v>45.954187</v>
      </c>
      <c r="C26" s="26">
        <v>52.992524</v>
      </c>
      <c r="D26" s="26">
        <v>27.517661</v>
      </c>
      <c r="E26" s="26">
        <v>5.242019</v>
      </c>
      <c r="F26" s="26">
        <v>7.62641</v>
      </c>
      <c r="H26" s="26"/>
    </row>
    <row r="27" spans="1:8" ht="12.75">
      <c r="A27" s="5">
        <f t="shared" si="0"/>
        <v>1982</v>
      </c>
      <c r="B27" s="26">
        <v>45.91511</v>
      </c>
      <c r="C27" s="26">
        <v>53.198469</v>
      </c>
      <c r="D27" s="26">
        <v>28.471267</v>
      </c>
      <c r="E27" s="26">
        <v>5.670618</v>
      </c>
      <c r="F27" s="26">
        <v>7.71678</v>
      </c>
      <c r="H27" s="26"/>
    </row>
    <row r="28" spans="1:8" ht="12.75">
      <c r="A28" s="5">
        <f t="shared" si="0"/>
        <v>1983</v>
      </c>
      <c r="B28" s="26">
        <v>47.160771</v>
      </c>
      <c r="C28" s="26">
        <v>55.479621</v>
      </c>
      <c r="D28" s="26">
        <v>29.208133</v>
      </c>
      <c r="E28" s="26">
        <v>6.221948</v>
      </c>
      <c r="F28" s="26">
        <v>7.999331</v>
      </c>
      <c r="H28" s="26"/>
    </row>
    <row r="29" spans="1:8" ht="12.75">
      <c r="A29" s="5">
        <f t="shared" si="0"/>
        <v>1984</v>
      </c>
      <c r="B29" s="26">
        <v>48.484894</v>
      </c>
      <c r="C29" s="26">
        <v>57.489091</v>
      </c>
      <c r="D29" s="26">
        <v>29.778293</v>
      </c>
      <c r="E29" s="26">
        <v>6.943656</v>
      </c>
      <c r="F29" s="26">
        <v>8.075488</v>
      </c>
      <c r="H29" s="26"/>
    </row>
    <row r="30" spans="1:8" ht="12.75">
      <c r="A30" s="5">
        <f t="shared" si="0"/>
        <v>1985</v>
      </c>
      <c r="B30" s="26">
        <v>49.308076</v>
      </c>
      <c r="C30" s="26">
        <v>59.967742</v>
      </c>
      <c r="D30" s="26">
        <v>31.183571</v>
      </c>
      <c r="E30" s="26">
        <v>8.021056</v>
      </c>
      <c r="F30" s="26">
        <v>8.257941</v>
      </c>
      <c r="H30" s="26"/>
    </row>
    <row r="31" spans="1:8" ht="12.75">
      <c r="A31" s="5">
        <f t="shared" si="0"/>
        <v>1986</v>
      </c>
      <c r="B31" s="26">
        <v>50.984708</v>
      </c>
      <c r="C31" s="26">
        <v>61.515812</v>
      </c>
      <c r="D31" s="26">
        <v>33.321232</v>
      </c>
      <c r="E31" s="26">
        <v>9.162987</v>
      </c>
      <c r="F31" s="26">
        <v>8.334875</v>
      </c>
      <c r="H31" s="26"/>
    </row>
    <row r="32" spans="1:8" ht="12.75">
      <c r="A32" s="5">
        <f t="shared" si="0"/>
        <v>1987</v>
      </c>
      <c r="B32" s="26">
        <v>50.940956</v>
      </c>
      <c r="C32" s="26">
        <v>63.624918</v>
      </c>
      <c r="D32" s="26">
        <v>35.882814</v>
      </c>
      <c r="E32" s="26">
        <v>10.564571</v>
      </c>
      <c r="F32" s="26">
        <v>8.655937</v>
      </c>
      <c r="H32" s="26"/>
    </row>
    <row r="33" spans="1:8" ht="12.75">
      <c r="A33" s="5">
        <f t="shared" si="0"/>
        <v>1988</v>
      </c>
      <c r="B33" s="26">
        <v>51.416003</v>
      </c>
      <c r="C33" s="26">
        <v>67.099145</v>
      </c>
      <c r="D33" s="26">
        <v>37.642626</v>
      </c>
      <c r="E33" s="26">
        <v>11.680794</v>
      </c>
      <c r="F33" s="26">
        <v>9.056973</v>
      </c>
      <c r="H33" s="26"/>
    </row>
    <row r="34" spans="1:8" ht="12.75">
      <c r="A34" s="5">
        <f t="shared" si="0"/>
        <v>1989</v>
      </c>
      <c r="B34" s="26">
        <v>51.724359</v>
      </c>
      <c r="C34" s="26">
        <v>68.191802</v>
      </c>
      <c r="D34" s="26">
        <v>38.631085</v>
      </c>
      <c r="E34" s="26">
        <v>12.313759</v>
      </c>
      <c r="F34" s="26">
        <v>9.384664</v>
      </c>
      <c r="H34" s="26"/>
    </row>
    <row r="35" spans="1:8" ht="12.75">
      <c r="A35" s="5">
        <f t="shared" si="0"/>
        <v>1990</v>
      </c>
      <c r="B35" s="26">
        <v>53.382851</v>
      </c>
      <c r="C35" s="26">
        <v>69.894879</v>
      </c>
      <c r="D35" s="26">
        <v>40.988614</v>
      </c>
      <c r="E35" s="26">
        <v>13.073351</v>
      </c>
      <c r="F35" s="26">
        <v>9.692659</v>
      </c>
      <c r="H35" s="26"/>
    </row>
    <row r="36" spans="1:8" ht="12.75">
      <c r="A36" s="5">
        <f t="shared" si="0"/>
        <v>1991</v>
      </c>
      <c r="B36" s="26">
        <v>53.898261</v>
      </c>
      <c r="C36" s="26">
        <v>72.051</v>
      </c>
      <c r="D36" s="26">
        <v>43.083432</v>
      </c>
      <c r="E36" s="26">
        <v>13.725477</v>
      </c>
      <c r="F36" s="26">
        <v>9.871317</v>
      </c>
      <c r="H36" s="26"/>
    </row>
    <row r="37" spans="1:8" ht="12.75">
      <c r="A37" s="5">
        <f t="shared" si="0"/>
        <v>1992</v>
      </c>
      <c r="B37" s="26">
        <v>53.086455</v>
      </c>
      <c r="C37" s="26">
        <v>74.251472</v>
      </c>
      <c r="D37" s="26">
        <v>45.432577</v>
      </c>
      <c r="E37" s="26">
        <v>15.4074889</v>
      </c>
      <c r="F37" s="26">
        <v>9.900468</v>
      </c>
      <c r="H37" s="26"/>
    </row>
    <row r="38" spans="1:8" ht="12.75">
      <c r="A38" s="5">
        <f t="shared" si="0"/>
        <v>1993</v>
      </c>
      <c r="B38" s="26">
        <v>52.623617</v>
      </c>
      <c r="C38" s="26">
        <v>76.61574</v>
      </c>
      <c r="D38" s="26">
        <v>48.107726</v>
      </c>
      <c r="E38" s="26">
        <v>17.799487199999998</v>
      </c>
      <c r="F38" s="26">
        <v>10.048556</v>
      </c>
      <c r="H38" s="26"/>
    </row>
    <row r="39" spans="1:8" ht="12.75">
      <c r="A39" s="5">
        <f t="shared" si="0"/>
        <v>1994</v>
      </c>
      <c r="B39" s="26">
        <v>53.34054</v>
      </c>
      <c r="C39" s="26">
        <v>79.421184</v>
      </c>
      <c r="D39" s="26">
        <v>50.826016</v>
      </c>
      <c r="E39" s="26">
        <v>20.8327799</v>
      </c>
      <c r="F39" s="26">
        <v>10.290453</v>
      </c>
      <c r="H39" s="26"/>
    </row>
    <row r="40" spans="1:8" ht="12.75">
      <c r="A40" s="5">
        <f t="shared" si="0"/>
        <v>1995</v>
      </c>
      <c r="B40" s="26">
        <v>54.15026</v>
      </c>
      <c r="C40" s="26">
        <v>80.330578</v>
      </c>
      <c r="D40" s="26">
        <v>54.629456</v>
      </c>
      <c r="E40" s="26">
        <v>24.3621047</v>
      </c>
      <c r="F40" s="26">
        <v>10.532774</v>
      </c>
      <c r="H40" s="26"/>
    </row>
    <row r="41" spans="1:8" ht="12.75">
      <c r="A41" s="5">
        <f t="shared" si="0"/>
        <v>1996</v>
      </c>
      <c r="B41" s="26">
        <v>54.7145</v>
      </c>
      <c r="C41" s="26">
        <v>79.579335</v>
      </c>
      <c r="D41" s="26">
        <v>56.243868</v>
      </c>
      <c r="E41" s="26">
        <v>26.5572524</v>
      </c>
      <c r="F41" s="26">
        <v>10.208541</v>
      </c>
      <c r="H41" s="26"/>
    </row>
    <row r="42" spans="1:8" ht="12.75">
      <c r="A42" s="5">
        <f t="shared" si="0"/>
        <v>1997</v>
      </c>
      <c r="B42" s="26">
        <v>55.446912</v>
      </c>
      <c r="C42" s="26">
        <v>83.346376</v>
      </c>
      <c r="D42" s="26">
        <v>59.615126</v>
      </c>
      <c r="E42" s="26">
        <v>27.2763081</v>
      </c>
      <c r="F42" s="26">
        <v>10.542413</v>
      </c>
      <c r="H42" s="26"/>
    </row>
    <row r="43" spans="1:8" ht="12.75">
      <c r="A43" s="5">
        <f t="shared" si="0"/>
        <v>1998</v>
      </c>
      <c r="B43" s="26">
        <v>55.317306</v>
      </c>
      <c r="C43" s="26">
        <v>88.661238</v>
      </c>
      <c r="D43" s="26">
        <v>62.227594</v>
      </c>
      <c r="E43" s="26">
        <v>28.349403300000002</v>
      </c>
      <c r="F43" s="26">
        <v>10.842152</v>
      </c>
      <c r="H43" s="26"/>
    </row>
    <row r="44" spans="1:8" ht="12.75">
      <c r="A44" s="5">
        <f t="shared" si="0"/>
        <v>1999</v>
      </c>
      <c r="B44" s="26">
        <v>56.384086</v>
      </c>
      <c r="C44" s="26">
        <v>89.526928</v>
      </c>
      <c r="D44" s="26">
        <v>65.267533</v>
      </c>
      <c r="E44" s="26">
        <v>30.6512095</v>
      </c>
      <c r="F44" s="26">
        <v>11.023453</v>
      </c>
      <c r="H44" s="26"/>
    </row>
    <row r="45" spans="1:8" ht="12.75">
      <c r="A45" s="5">
        <f>A44+1</f>
        <v>2000</v>
      </c>
      <c r="B45" s="26">
        <v>56.755123</v>
      </c>
      <c r="C45" s="26">
        <v>89.670732</v>
      </c>
      <c r="D45" s="26">
        <v>68.882376</v>
      </c>
      <c r="E45" s="26">
        <v>32.3281468</v>
      </c>
      <c r="F45" s="26">
        <v>11.325369</v>
      </c>
      <c r="H45" s="26"/>
    </row>
    <row r="46" spans="1:8" ht="12.75">
      <c r="A46" s="5">
        <f t="shared" si="0"/>
        <v>2001</v>
      </c>
      <c r="B46" s="26">
        <v>55.773497</v>
      </c>
      <c r="C46" s="26">
        <v>90.878097</v>
      </c>
      <c r="D46" s="26">
        <v>71.516441</v>
      </c>
      <c r="E46" s="26">
        <v>34.5037405</v>
      </c>
      <c r="F46" s="26">
        <v>11.395362</v>
      </c>
      <c r="H46" s="26"/>
    </row>
    <row r="47" spans="1:8" ht="12.75">
      <c r="A47" s="5">
        <f t="shared" si="0"/>
        <v>2002</v>
      </c>
      <c r="B47" s="26">
        <v>57.236458</v>
      </c>
      <c r="C47" s="26">
        <v>93.066251</v>
      </c>
      <c r="D47" s="26">
        <v>74.380235</v>
      </c>
      <c r="E47" s="26">
        <v>36.673244700000005</v>
      </c>
      <c r="F47" s="26">
        <v>11.47391</v>
      </c>
      <c r="H47" s="26"/>
    </row>
    <row r="48" spans="1:8" ht="12.75">
      <c r="A48" s="5">
        <f>A47+1</f>
        <v>2003</v>
      </c>
      <c r="B48" s="26">
        <v>57.592687</v>
      </c>
      <c r="C48" s="26">
        <v>95.508154</v>
      </c>
      <c r="D48" s="26">
        <v>75.875456</v>
      </c>
      <c r="E48" s="26">
        <v>38.7020309</v>
      </c>
      <c r="F48" s="26">
        <v>11.693795</v>
      </c>
      <c r="H48" s="26"/>
    </row>
    <row r="49" spans="1:8" ht="12.75">
      <c r="A49" s="5">
        <f t="shared" si="0"/>
        <v>2004</v>
      </c>
      <c r="B49" s="26">
        <v>58.560539</v>
      </c>
      <c r="C49" s="26">
        <v>96.533646</v>
      </c>
      <c r="D49" s="26">
        <v>79.248018</v>
      </c>
      <c r="E49" s="26">
        <v>41.6817265</v>
      </c>
      <c r="F49" s="26">
        <v>12.145654</v>
      </c>
      <c r="H49" s="26"/>
    </row>
    <row r="50" spans="1:8" ht="12.75">
      <c r="A50" s="7">
        <f t="shared" si="0"/>
        <v>2005</v>
      </c>
      <c r="B50" s="26">
        <v>59.493348</v>
      </c>
      <c r="C50" s="26">
        <v>99.196539</v>
      </c>
      <c r="D50" s="26">
        <v>82.728986</v>
      </c>
      <c r="E50" s="26">
        <v>44.052421700000004</v>
      </c>
      <c r="F50" s="26">
        <v>12.584402</v>
      </c>
      <c r="H50" s="26"/>
    </row>
    <row r="51" spans="1:8" ht="12.75">
      <c r="A51" s="7">
        <f>A50+1</f>
        <v>2006</v>
      </c>
      <c r="B51" s="26">
        <v>58.757504</v>
      </c>
      <c r="C51" s="26">
        <v>100.338579</v>
      </c>
      <c r="D51" s="26">
        <v>83.79066</v>
      </c>
      <c r="E51" s="26">
        <v>47.0826117</v>
      </c>
      <c r="F51" s="26">
        <v>12.812184</v>
      </c>
      <c r="H51" s="26"/>
    </row>
    <row r="52" spans="1:8" ht="12.75">
      <c r="A52" s="3">
        <v>2007</v>
      </c>
      <c r="B52" s="33">
        <v>59.85186</v>
      </c>
      <c r="C52" s="33">
        <v>99.211931</v>
      </c>
      <c r="D52" s="33">
        <v>87.58483</v>
      </c>
      <c r="E52" s="33">
        <v>50.0374238</v>
      </c>
      <c r="F52" s="33">
        <v>13.132104</v>
      </c>
      <c r="H52" s="26"/>
    </row>
    <row r="53" spans="1:6" ht="12.75">
      <c r="A53" s="5"/>
      <c r="B53" s="23"/>
      <c r="C53" s="23"/>
      <c r="D53" s="23"/>
      <c r="E53" s="23"/>
      <c r="F53" s="23"/>
    </row>
    <row r="54" spans="1:8" ht="12.75">
      <c r="A54" s="64" t="s">
        <v>32</v>
      </c>
      <c r="B54" s="64"/>
      <c r="C54" s="64"/>
      <c r="D54" s="64"/>
      <c r="E54" s="64"/>
      <c r="F54" s="64"/>
      <c r="G54" s="64"/>
      <c r="H54" s="64"/>
    </row>
    <row r="55" spans="1:8" ht="12.75">
      <c r="A55" s="64"/>
      <c r="B55" s="64"/>
      <c r="C55" s="64"/>
      <c r="D55" s="64"/>
      <c r="E55" s="64"/>
      <c r="F55" s="64"/>
      <c r="G55" s="64"/>
      <c r="H55" s="64"/>
    </row>
    <row r="56" spans="1:8" ht="12.75">
      <c r="A56" s="64"/>
      <c r="B56" s="64"/>
      <c r="C56" s="64"/>
      <c r="D56" s="64"/>
      <c r="E56" s="64"/>
      <c r="F56" s="64"/>
      <c r="G56" s="64"/>
      <c r="H56" s="64"/>
    </row>
    <row r="58" spans="1:8" ht="48.75" customHeight="1">
      <c r="A58" s="63" t="s">
        <v>6</v>
      </c>
      <c r="B58" s="63"/>
      <c r="C58" s="63"/>
      <c r="D58" s="63"/>
      <c r="E58" s="63"/>
      <c r="F58" s="63"/>
      <c r="G58" s="63"/>
      <c r="H58" s="63"/>
    </row>
  </sheetData>
  <mergeCells count="3">
    <mergeCell ref="B4:F4"/>
    <mergeCell ref="A54:H56"/>
    <mergeCell ref="A58:H58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2" max="2" width="12.28125" style="23" customWidth="1"/>
  </cols>
  <sheetData>
    <row r="1" ht="12.75">
      <c r="A1" s="10" t="s">
        <v>24</v>
      </c>
    </row>
    <row r="3" spans="1:2" ht="12.75">
      <c r="A3" s="3" t="s">
        <v>1</v>
      </c>
      <c r="B3" s="4" t="s">
        <v>2</v>
      </c>
    </row>
    <row r="4" ht="12.75">
      <c r="B4" s="23" t="s">
        <v>4</v>
      </c>
    </row>
    <row r="6" spans="1:2" ht="12.75">
      <c r="A6" s="5">
        <v>1964</v>
      </c>
      <c r="B6" s="6">
        <v>28.699</v>
      </c>
    </row>
    <row r="7" spans="1:2" ht="12.75">
      <c r="A7" s="5">
        <v>1965</v>
      </c>
      <c r="B7" s="6">
        <v>31.08</v>
      </c>
    </row>
    <row r="8" spans="1:2" ht="12.75">
      <c r="A8" s="5">
        <v>1966</v>
      </c>
      <c r="B8" s="6">
        <v>35.732</v>
      </c>
    </row>
    <row r="9" spans="1:2" ht="12.75">
      <c r="A9" s="5">
        <v>1967</v>
      </c>
      <c r="B9" s="6">
        <v>37.098</v>
      </c>
    </row>
    <row r="10" spans="1:2" ht="12.75">
      <c r="A10" s="5">
        <v>1968</v>
      </c>
      <c r="B10" s="6">
        <v>40.611</v>
      </c>
    </row>
    <row r="11" spans="1:2" ht="12.75">
      <c r="A11" s="5">
        <v>1969</v>
      </c>
      <c r="B11" s="6">
        <v>40.943</v>
      </c>
    </row>
    <row r="12" spans="1:2" ht="12.75">
      <c r="A12" s="5">
        <v>1970</v>
      </c>
      <c r="B12" s="6">
        <v>42.134</v>
      </c>
    </row>
    <row r="13" spans="1:2" ht="12.75">
      <c r="A13" s="5">
        <v>1971</v>
      </c>
      <c r="B13" s="6">
        <v>43.441</v>
      </c>
    </row>
    <row r="14" spans="1:2" ht="12.75">
      <c r="A14" s="5">
        <v>1972</v>
      </c>
      <c r="B14" s="6">
        <v>43.906</v>
      </c>
    </row>
    <row r="15" spans="1:2" ht="12.75">
      <c r="A15" s="5">
        <v>1973</v>
      </c>
      <c r="B15" s="6">
        <v>54.007</v>
      </c>
    </row>
    <row r="16" spans="1:2" ht="12.75">
      <c r="A16" s="5">
        <v>1974</v>
      </c>
      <c r="B16" s="6">
        <v>44.246</v>
      </c>
    </row>
    <row r="17" spans="1:2" ht="12.75">
      <c r="A17" s="5">
        <v>1975</v>
      </c>
      <c r="B17" s="6">
        <v>53.633</v>
      </c>
    </row>
    <row r="18" spans="1:2" ht="12.75">
      <c r="A18" s="5">
        <v>1976</v>
      </c>
      <c r="B18" s="6">
        <v>45.463</v>
      </c>
    </row>
    <row r="19" spans="1:2" ht="12.75">
      <c r="A19" s="5">
        <v>1977</v>
      </c>
      <c r="B19" s="6">
        <v>59.907</v>
      </c>
    </row>
    <row r="20" spans="1:2" ht="12.75">
      <c r="A20" s="5">
        <v>1978</v>
      </c>
      <c r="B20" s="6">
        <v>63.468</v>
      </c>
    </row>
    <row r="21" spans="1:2" ht="12.75">
      <c r="A21" s="5">
        <v>1979</v>
      </c>
      <c r="B21" s="6">
        <v>74.633</v>
      </c>
    </row>
    <row r="22" spans="1:2" ht="12.75">
      <c r="A22" s="5">
        <v>1980</v>
      </c>
      <c r="B22" s="6">
        <v>62.226</v>
      </c>
    </row>
    <row r="23" spans="1:2" ht="12.75">
      <c r="A23" s="5">
        <v>1981</v>
      </c>
      <c r="B23" s="6">
        <v>69.098</v>
      </c>
    </row>
    <row r="24" spans="1:2" ht="12.75">
      <c r="A24" s="5">
        <v>1982</v>
      </c>
      <c r="B24" s="6">
        <v>74.505</v>
      </c>
    </row>
    <row r="25" spans="1:2" ht="12.75">
      <c r="A25" s="5">
        <v>1983</v>
      </c>
      <c r="B25" s="6">
        <v>60.563</v>
      </c>
    </row>
    <row r="26" spans="1:2" ht="12.75">
      <c r="A26" s="5">
        <v>1984</v>
      </c>
      <c r="B26" s="6">
        <v>68.035</v>
      </c>
    </row>
    <row r="27" spans="1:2" ht="12.75">
      <c r="A27" s="5">
        <v>1985</v>
      </c>
      <c r="B27" s="6">
        <v>75.606</v>
      </c>
    </row>
    <row r="28" spans="1:2" ht="12.75">
      <c r="A28" s="5">
        <v>1986</v>
      </c>
      <c r="B28" s="6">
        <v>98.049</v>
      </c>
    </row>
    <row r="29" spans="1:2" ht="12.75">
      <c r="A29" s="5">
        <v>1987</v>
      </c>
      <c r="B29" s="6">
        <v>103.654</v>
      </c>
    </row>
    <row r="30" spans="1:2" ht="12.75">
      <c r="A30" s="5">
        <v>1988</v>
      </c>
      <c r="B30" s="6">
        <v>95.857</v>
      </c>
    </row>
    <row r="31" spans="1:2" ht="12.75">
      <c r="A31" s="5">
        <v>1989</v>
      </c>
      <c r="B31" s="6">
        <v>107.192</v>
      </c>
    </row>
    <row r="32" spans="1:2" ht="12.75">
      <c r="A32" s="5">
        <v>1990</v>
      </c>
      <c r="B32" s="6">
        <v>104.29</v>
      </c>
    </row>
    <row r="33" spans="1:2" ht="12.75">
      <c r="A33" s="5">
        <v>1991</v>
      </c>
      <c r="B33" s="6">
        <v>107.297</v>
      </c>
    </row>
    <row r="34" spans="1:2" ht="12.75">
      <c r="A34" s="5">
        <v>1992</v>
      </c>
      <c r="B34" s="6">
        <v>117.206</v>
      </c>
    </row>
    <row r="35" spans="1:2" ht="12.75">
      <c r="A35" s="5">
        <v>1993</v>
      </c>
      <c r="B35" s="6">
        <v>117.582</v>
      </c>
    </row>
    <row r="36" spans="1:2" ht="12.75">
      <c r="A36" s="5">
        <v>1994</v>
      </c>
      <c r="B36" s="6">
        <v>137.646</v>
      </c>
    </row>
    <row r="37" spans="1:2" ht="12.75">
      <c r="A37" s="5">
        <v>1995</v>
      </c>
      <c r="B37" s="6">
        <v>124.706</v>
      </c>
    </row>
    <row r="38" spans="1:2" ht="12.75">
      <c r="A38" s="5">
        <v>1996</v>
      </c>
      <c r="B38" s="6">
        <v>131.947</v>
      </c>
    </row>
    <row r="39" spans="1:2" ht="12.75">
      <c r="A39" s="5">
        <v>1997</v>
      </c>
      <c r="B39" s="6">
        <v>157.95</v>
      </c>
    </row>
    <row r="40" spans="1:2" ht="12.75">
      <c r="A40" s="5">
        <v>1998</v>
      </c>
      <c r="B40" s="6">
        <v>159.826</v>
      </c>
    </row>
    <row r="41" spans="1:2" ht="12.75">
      <c r="A41" s="5">
        <v>1999</v>
      </c>
      <c r="B41" s="6">
        <v>160.347</v>
      </c>
    </row>
    <row r="42" spans="1:2" ht="12.75">
      <c r="A42" s="5">
        <v>2000</v>
      </c>
      <c r="B42" s="6">
        <v>175.759</v>
      </c>
    </row>
    <row r="43" spans="1:2" ht="12.75">
      <c r="A43" s="5">
        <v>2001</v>
      </c>
      <c r="B43" s="6">
        <v>184.815</v>
      </c>
    </row>
    <row r="44" spans="1:2" ht="12.75">
      <c r="A44" s="5">
        <v>2002</v>
      </c>
      <c r="B44" s="6">
        <v>196.869</v>
      </c>
    </row>
    <row r="45" spans="1:2" ht="12.75">
      <c r="A45" s="5">
        <v>2003</v>
      </c>
      <c r="B45" s="6">
        <v>186.638</v>
      </c>
    </row>
    <row r="46" spans="1:2" ht="12.75">
      <c r="A46" s="5">
        <v>2004</v>
      </c>
      <c r="B46" s="6">
        <v>215.777</v>
      </c>
    </row>
    <row r="47" spans="1:2" ht="12.75">
      <c r="A47" s="5">
        <v>2005</v>
      </c>
      <c r="B47" s="6">
        <v>220.67</v>
      </c>
    </row>
    <row r="48" spans="1:2" ht="12.75">
      <c r="A48" s="5">
        <v>2006</v>
      </c>
      <c r="B48" s="6">
        <v>237.111</v>
      </c>
    </row>
    <row r="49" spans="1:2" ht="12.75">
      <c r="A49" s="5">
        <v>2007</v>
      </c>
      <c r="B49" s="6">
        <v>221.177</v>
      </c>
    </row>
    <row r="50" spans="1:2" ht="12.75">
      <c r="A50" s="5">
        <v>2008</v>
      </c>
      <c r="B50" s="6">
        <v>210.622</v>
      </c>
    </row>
    <row r="51" spans="1:2" ht="12.75">
      <c r="A51" s="3">
        <v>2009</v>
      </c>
      <c r="B51" s="8">
        <v>243.73</v>
      </c>
    </row>
    <row r="53" spans="1:5" ht="43.5" customHeight="1">
      <c r="A53" s="67" t="s">
        <v>25</v>
      </c>
      <c r="B53" s="67"/>
      <c r="C53" s="67"/>
      <c r="D53" s="67"/>
      <c r="E53" s="67"/>
    </row>
    <row r="54" spans="1:5" ht="12" customHeight="1">
      <c r="A54" s="35"/>
      <c r="B54" s="35"/>
      <c r="C54" s="35"/>
      <c r="D54" s="35"/>
      <c r="E54" s="35"/>
    </row>
    <row r="56" spans="1:8" ht="80.25" customHeight="1">
      <c r="A56" s="63" t="s">
        <v>6</v>
      </c>
      <c r="B56" s="63"/>
      <c r="C56" s="63"/>
      <c r="D56" s="63"/>
      <c r="E56" s="63"/>
      <c r="F56" s="9"/>
      <c r="G56" s="9"/>
      <c r="H56" s="9"/>
    </row>
  </sheetData>
  <mergeCells count="2">
    <mergeCell ref="A53:E53"/>
    <mergeCell ref="A56:E5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aheinzerling</cp:lastModifiedBy>
  <cp:lastPrinted>2009-10-27T18:10:24Z</cp:lastPrinted>
  <dcterms:created xsi:type="dcterms:W3CDTF">2009-08-04T21:13:56Z</dcterms:created>
  <dcterms:modified xsi:type="dcterms:W3CDTF">2010-01-21T14:14:08Z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