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chartsheets/sheet3.xml" ContentType="application/vnd.openxmlformats-officedocument.spreadsheetml.chartsheet+xml"/>
  <Override PartName="/xl/worksheets/sheet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6.xml" ContentType="application/vnd.openxmlformats-officedocument.spreadsheetml.worksheet+xml"/>
  <Override PartName="/xl/chartsheets/sheet5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6035" windowHeight="9240"/>
  </bookViews>
  <sheets>
    <sheet name="INDEX" sheetId="16" r:id="rId1"/>
    <sheet name="World Wind Capacity" sheetId="11" r:id="rId2"/>
    <sheet name="World Wind Capacity (g)" sheetId="12" r:id="rId3"/>
    <sheet name="Wind by Country" sheetId="13" r:id="rId4"/>
    <sheet name="Wind by Country (g)" sheetId="14" r:id="rId5"/>
    <sheet name="World PV" sheetId="7" r:id="rId6"/>
    <sheet name="World PV (g)" sheetId="8" r:id="rId7"/>
    <sheet name="World Ethanol" sheetId="1" r:id="rId8"/>
    <sheet name="World Ethanol (g)" sheetId="2" r:id="rId9"/>
    <sheet name="World Biodiesel" sheetId="5" r:id="rId10"/>
    <sheet name="World Biodiesel (g)" sheetId="6" r:id="rId11"/>
    <sheet name="Plan B Renewables" sheetId="15" r:id="rId12"/>
    <sheet name="US Coal Consumption" sheetId="9" r:id="rId13"/>
    <sheet name="US Coal Consumption (g)" sheetId="10" r:id="rId14"/>
  </sheets>
  <externalReferences>
    <externalReference r:id="rId15"/>
    <externalReference r:id="rId16"/>
    <externalReference r:id="rId17"/>
  </externalReferences>
  <definedNames>
    <definedName name="__123Graph_A" localSheetId="1" hidden="1">[1]DATA!#REF!</definedName>
    <definedName name="__123Graph_A" hidden="1">[1]DATA!#REF!</definedName>
    <definedName name="__123Graph_X" localSheetId="1" hidden="1">[1]DATA!#REF!</definedName>
    <definedName name="__123Graph_X" hidden="1">[1]DATA!#REF!</definedName>
    <definedName name="_1__123Graph_ACELL_EFFICIENCY" hidden="1">[2]DATA!#REF!</definedName>
    <definedName name="_10__123Graph_XS_THERMAL_PRICE" hidden="1">[2]DATA!#REF!</definedName>
    <definedName name="_12__123Graph_AS_THERMAL_PRICE" hidden="1">[1]DATA!#REF!</definedName>
    <definedName name="_16__123Graph_BCELL_EFFICIENCY" hidden="1">[1]DATA!#REF!</definedName>
    <definedName name="_2__123Graph_AMODEL_T" hidden="1">[2]DATA!#REF!</definedName>
    <definedName name="_20__123Graph_BMODEL_T" hidden="1">[1]DATA!#REF!</definedName>
    <definedName name="_24__123Graph_CCELL_EFFICIENCY" hidden="1">[1]DATA!#REF!</definedName>
    <definedName name="_28__123Graph_LBL_AMODEL_T" hidden="1">[1]DATA!#REF!</definedName>
    <definedName name="_3__123Graph_AS_THERMAL_PRICE" hidden="1">[2]DATA!#REF!</definedName>
    <definedName name="_32__123Graph_XCELL_EFFICIENCY" hidden="1">[1]DATA!#REF!</definedName>
    <definedName name="_36__123Graph_XMODEL_T" hidden="1">[1]DATA!#REF!</definedName>
    <definedName name="_4__123Graph_ACELL_EFFICIENCY" hidden="1">[1]DATA!#REF!</definedName>
    <definedName name="_4__123Graph_BCELL_EFFICIENCY" hidden="1">[2]DATA!#REF!</definedName>
    <definedName name="_40__123Graph_XS_THERMAL_PRICE" hidden="1">[1]DATA!#REF!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hidden="1">[1]DATA!#REF!</definedName>
    <definedName name="_8__123Graph_XCELL_EFFICIENCY" hidden="1">[2]DATA!#REF!</definedName>
    <definedName name="_9__123Graph_XMODEL_T" hidden="1">[2]DATA!#REF!</definedName>
    <definedName name="_Fill" hidden="1">'[3]2tab'!#REF!</definedName>
    <definedName name="_Key1" hidden="1">#REF!</definedName>
    <definedName name="_Key2" hidden="1">'[3]1tab'!#REF!</definedName>
    <definedName name="_Order1" hidden="1">255</definedName>
    <definedName name="_Order2" hidden="1">255</definedName>
    <definedName name="_Sort" hidden="1">#REF!</definedName>
    <definedName name="_Sort1" hidden="1">#REF!</definedName>
    <definedName name="B" hidden="1">[1]DATA!#REF!</definedName>
    <definedName name="HTML_CodePage" hidden="1">1252</definedName>
    <definedName name="HTML_Control" hidden="1">{"'us_psd_m'!$B$1:$Q$58"}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table" hidden="1">[1]DATA!#REF!</definedName>
    <definedName name="test" hidden="1">[1]DATA!#REF!</definedName>
  </definedNames>
  <calcPr calcId="145621"/>
</workbook>
</file>

<file path=xl/calcChain.xml><?xml version="1.0" encoding="utf-8"?>
<calcChain xmlns="http://schemas.openxmlformats.org/spreadsheetml/2006/main">
  <c r="C23" i="15" l="1"/>
  <c r="B23" i="15"/>
  <c r="F21" i="15"/>
  <c r="E21" i="15"/>
  <c r="F20" i="15"/>
  <c r="E20" i="15"/>
  <c r="F19" i="15"/>
  <c r="E19" i="15"/>
  <c r="C14" i="15"/>
  <c r="B14" i="15"/>
  <c r="F12" i="15"/>
  <c r="E12" i="15"/>
  <c r="F11" i="15"/>
  <c r="E11" i="15"/>
  <c r="F10" i="15"/>
  <c r="E10" i="15"/>
  <c r="F9" i="15"/>
  <c r="E9" i="15"/>
  <c r="F8" i="15"/>
  <c r="E8" i="15"/>
  <c r="F7" i="15"/>
  <c r="E7" i="15"/>
  <c r="E14" i="15" s="1"/>
  <c r="E23" i="15" l="1"/>
  <c r="F14" i="15"/>
  <c r="F23" i="15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</calcChain>
</file>

<file path=xl/sharedStrings.xml><?xml version="1.0" encoding="utf-8"?>
<sst xmlns="http://schemas.openxmlformats.org/spreadsheetml/2006/main" count="131" uniqueCount="73">
  <si>
    <t>World Fuel Ethanol Production, 1975-2012</t>
  </si>
  <si>
    <t>Year</t>
  </si>
  <si>
    <t>Production</t>
  </si>
  <si>
    <t>Million Gallons</t>
  </si>
  <si>
    <t>*</t>
  </si>
  <si>
    <t>* Projection.</t>
  </si>
  <si>
    <r>
      <t xml:space="preserve">Source: Compiled by Earth Policy Institute with data for 1975-1998 from </t>
    </r>
    <r>
      <rPr>
        <sz val="10"/>
        <rFont val="Arial"/>
        <family val="2"/>
      </rPr>
      <t xml:space="preserve">F.O. 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 xml:space="preserve">, vol. 6, no. 4 (23 October 2007), p. 63; 1999-2002 from F.O. 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 xml:space="preserve">, vol. 7, no. 18 (26 May 2009), p. 365; 2003-2012 from F.O. 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>, vol. 10, no. 16 (24 April 2012), p. 323.</t>
    </r>
  </si>
  <si>
    <t>World Biodiesel Production, 1991-2012</t>
  </si>
  <si>
    <r>
      <t xml:space="preserve">Source: Compiled by Earth Policy Institute with 1991-1999 data from F.O. Licht data, cited in Suzanne Hunt and Peter Stair, "Biofuels Hit a Gusher," </t>
    </r>
    <r>
      <rPr>
        <i/>
        <sz val="10"/>
        <rFont val="Arial"/>
        <family val="2"/>
      </rPr>
      <t xml:space="preserve">Vital Signs 2006-2007 </t>
    </r>
    <r>
      <rPr>
        <sz val="10"/>
        <rFont val="Arial"/>
        <family val="2"/>
      </rPr>
      <t xml:space="preserve">(Washington, DC: Worldwatch Institute, 2006), pp. 40-41; 2000-2004 data from F.O. 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 xml:space="preserve">, vol. 7, no. 2 (23 September 2008), p. 29; 2005-2012 data from F.O.Licht,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>, vol. 10, no. 14 (27 March 2012), p. 281.</t>
    </r>
  </si>
  <si>
    <t>Cumulative Installations</t>
  </si>
  <si>
    <t>Megawatts</t>
  </si>
  <si>
    <r>
      <t xml:space="preserve">Source: Compiled by Earth Policy Institute from European Photovoltaic Industry Association (EPIA), </t>
    </r>
    <r>
      <rPr>
        <i/>
        <sz val="10"/>
        <rFont val="Arial"/>
        <family val="2"/>
      </rPr>
      <t>Global Market Outlook for Photovoltaics Until 2013</t>
    </r>
    <r>
      <rPr>
        <sz val="10"/>
        <rFont val="Arial"/>
        <family val="2"/>
      </rPr>
      <t xml:space="preserve"> (Brussels: April 2009), p. 3; EPIA, </t>
    </r>
    <r>
      <rPr>
        <i/>
        <sz val="10"/>
        <rFont val="Arial"/>
        <family val="2"/>
      </rPr>
      <t xml:space="preserve">Global Market Outlook for Photovoltaics Until 2016 </t>
    </r>
    <r>
      <rPr>
        <sz val="10"/>
        <rFont val="Arial"/>
        <family val="2"/>
      </rPr>
      <t>(Brussels: May 2012), p. 12.</t>
    </r>
  </si>
  <si>
    <t>Coal Consumption in the United States, 1950-2011</t>
  </si>
  <si>
    <t>Quadrillion BTU</t>
  </si>
  <si>
    <t>Source: Compiled by Earth Policy Institute with consumption data for 1950-2007 and heat content data for 1950-2011 from U.S. Department of Energy (DOE), Energy Information Administration (EIA), "Annual Energy Review," at www.eia.gov/totalenergy/data/annual, updated 27 September 2012; consumption data for 2008-2011 from DOE, EIA, "Short Term Energy Outlook," at www.eia.gov/forecasts/steo, updated 10 October 2012.</t>
  </si>
  <si>
    <t>World Cumulative Solar Photovoltaics Installations, 1998-2011</t>
  </si>
  <si>
    <t>World Cumulative Installed Wind Power Capacity and Annual Addition, 1980-2011</t>
  </si>
  <si>
    <t>Cumulative Installed Capacity</t>
  </si>
  <si>
    <t>Net Annual Addition*</t>
  </si>
  <si>
    <t>* Note: Net annual addition equals new installations minus retirements.</t>
  </si>
  <si>
    <t>Cumulative Installed Wind Power Capacity in Top Ten Countries and the World, 1980-2011</t>
  </si>
  <si>
    <t>China</t>
  </si>
  <si>
    <t>U.S.</t>
  </si>
  <si>
    <t>Germany</t>
  </si>
  <si>
    <t>Spain</t>
  </si>
  <si>
    <t>India</t>
  </si>
  <si>
    <t xml:space="preserve">France </t>
  </si>
  <si>
    <t>Italy</t>
  </si>
  <si>
    <t>U.K.</t>
  </si>
  <si>
    <t>Canada</t>
  </si>
  <si>
    <t>Portugal</t>
  </si>
  <si>
    <t>World</t>
  </si>
  <si>
    <t xml:space="preserve"> ----------------  Megawatts  ---------------</t>
  </si>
  <si>
    <t>n.a.</t>
  </si>
  <si>
    <t>n.a</t>
  </si>
  <si>
    <t>Note: n.a. = data not available.</t>
  </si>
  <si>
    <r>
      <t xml:space="preserve">Source: Compiled by Earth Policy Institute with world data from Janet L. Sawin, "Wind Power Still Soaring," in Worldwatch Institute, </t>
    </r>
    <r>
      <rPr>
        <i/>
        <sz val="10"/>
        <rFont val="Arial"/>
        <family val="2"/>
      </rPr>
      <t>Vital Signs 2007-2008</t>
    </r>
    <r>
      <rPr>
        <sz val="10"/>
        <rFont val="Arial"/>
        <family val="2"/>
      </rPr>
      <t xml:space="preserve"> (New York: W. W. Norton &amp; Company, 2007); Global Wind Energy Council (GWEC), </t>
    </r>
    <r>
      <rPr>
        <i/>
        <sz val="10"/>
        <rFont val="Arial"/>
        <family val="2"/>
      </rPr>
      <t>Global Wind Statistics 2011</t>
    </r>
    <r>
      <rPr>
        <sz val="10"/>
        <rFont val="Arial"/>
        <family val="2"/>
      </rPr>
      <t xml:space="preserve"> (Brussels: 7 February 2012). Country data from Worldwatch Institute, </t>
    </r>
    <r>
      <rPr>
        <i/>
        <sz val="10"/>
        <rFont val="Arial"/>
        <family val="2"/>
      </rPr>
      <t>Signposts 2001</t>
    </r>
    <r>
      <rPr>
        <sz val="10"/>
        <rFont val="Arial"/>
        <family val="2"/>
      </rPr>
      <t xml:space="preserve">, CD-ROM (Washington, DC: 2001); Chinese Renewable Energy Industries Association (CREIA), </t>
    </r>
    <r>
      <rPr>
        <i/>
        <sz val="10"/>
        <rFont val="Arial"/>
        <family val="2"/>
      </rPr>
      <t>China Wind Power Report 2007</t>
    </r>
    <r>
      <rPr>
        <sz val="10"/>
        <rFont val="Arial"/>
        <family val="2"/>
      </rPr>
      <t xml:space="preserve"> (Beijing: China Environmental Science Press, 2007); American Wind Energy Association (AWEA), </t>
    </r>
    <r>
      <rPr>
        <i/>
        <sz val="10"/>
        <rFont val="Arial"/>
        <family val="2"/>
      </rPr>
      <t>Global Wind Energy Market Report</t>
    </r>
    <r>
      <rPr>
        <sz val="10"/>
        <rFont val="Arial"/>
        <family val="2"/>
      </rPr>
      <t xml:space="preserve">, (Washington, DC: 1999); GWEC, </t>
    </r>
    <r>
      <rPr>
        <i/>
        <sz val="10"/>
        <rFont val="Arial"/>
        <family val="2"/>
      </rPr>
      <t>Global Wind Report: Annual Market Update 2010</t>
    </r>
    <r>
      <rPr>
        <sz val="10"/>
        <rFont val="Arial"/>
        <family val="2"/>
      </rPr>
      <t xml:space="preserve"> (Brussels: 2011); GWEC, </t>
    </r>
    <r>
      <rPr>
        <i/>
        <sz val="10"/>
        <rFont val="Arial"/>
        <family val="2"/>
      </rPr>
      <t>Global Wind Statistics</t>
    </r>
    <r>
      <rPr>
        <sz val="10"/>
        <rFont val="Arial"/>
        <family val="2"/>
      </rPr>
      <t xml:space="preserve">, op. cit. this note; European Wind Energy Association (EWEA), </t>
    </r>
    <r>
      <rPr>
        <i/>
        <sz val="10"/>
        <rFont val="Arial"/>
        <family val="2"/>
      </rPr>
      <t>Wind Energy - The Facts</t>
    </r>
    <r>
      <rPr>
        <sz val="10"/>
        <rFont val="Arial"/>
        <family val="2"/>
      </rPr>
      <t xml:space="preserve"> (Brussels: 1999 and 2004); </t>
    </r>
  </si>
  <si>
    <r>
      <t xml:space="preserve">François Demarcq, "Perspectives in France for the Coming Ten Years: WIND ENERGY," in </t>
    </r>
    <r>
      <rPr>
        <i/>
        <sz val="10"/>
        <rFont val="Arial"/>
        <family val="2"/>
      </rPr>
      <t>1999 European Wind Energy Conference</t>
    </r>
    <r>
      <rPr>
        <sz val="10"/>
        <color theme="1"/>
        <rFont val="Arial"/>
        <family val="2"/>
      </rPr>
      <t xml:space="preserve"> (Nice, France: 1999); British Wind Energy Association (BWEA), </t>
    </r>
    <r>
      <rPr>
        <i/>
        <sz val="10"/>
        <rFont val="Arial"/>
        <family val="2"/>
      </rPr>
      <t>Wind Energy in the UK</t>
    </r>
    <r>
      <rPr>
        <sz val="10"/>
        <color theme="1"/>
        <rFont val="Arial"/>
        <family val="2"/>
      </rPr>
      <t xml:space="preserve"> (London: 2008); Associazione Nazionale Energia del Vento (ANEV), "Installed Power Until 1999," email to Amy Heinzerling, Earth Policy Institute, 22 September 2009; EWEA, "Wind Energy Development in the EU 1998 to 2009," table downloaded from www.ewea.org/index.php?id=180, 12 February 2010.</t>
    </r>
  </si>
  <si>
    <r>
      <t xml:space="preserve">Source: Compiled by Earth Policy Institute with 1980-1995 data from Janet L. Sawin, "Wind Power Still Soaring," in Worldwatch Institute, </t>
    </r>
    <r>
      <rPr>
        <i/>
        <sz val="10"/>
        <rFont val="Arial"/>
        <family val="2"/>
      </rPr>
      <t>Vital Signs 2007-2008</t>
    </r>
    <r>
      <rPr>
        <sz val="10"/>
        <color theme="1"/>
        <rFont val="Arial"/>
        <family val="2"/>
      </rPr>
      <t xml:space="preserve"> (New York: W. W. Norton &amp; Company, 2007);</t>
    </r>
    <r>
      <rPr>
        <sz val="10"/>
        <rFont val="Arial"/>
        <family val="2"/>
      </rPr>
      <t xml:space="preserve"> 1996-2011 data from Global Wind Energy Council (GWEC), </t>
    </r>
    <r>
      <rPr>
        <i/>
        <sz val="10"/>
        <rFont val="Arial"/>
        <family val="2"/>
      </rPr>
      <t>Global Wind Statistics 2011</t>
    </r>
    <r>
      <rPr>
        <sz val="10"/>
        <rFont val="Arial"/>
        <family val="2"/>
      </rPr>
      <t xml:space="preserve"> (Brussels: 7 February 2012).</t>
    </r>
  </si>
  <si>
    <t>World Power and Energy from Renewables in 2008 and Plan B Goals for 2020</t>
  </si>
  <si>
    <t>Source</t>
  </si>
  <si>
    <t>Installed Capacity 2008</t>
  </si>
  <si>
    <t>Installed Capacity 2020</t>
  </si>
  <si>
    <t>Electricity and Heat Generation 2008</t>
  </si>
  <si>
    <t>Electricity and Heat Generation 2020</t>
  </si>
  <si>
    <t>Electricity Generating Capacity</t>
  </si>
  <si>
    <t>Electrical Gigawatts</t>
  </si>
  <si>
    <t>Petajoules</t>
  </si>
  <si>
    <t>Wind</t>
  </si>
  <si>
    <t>Solar Photovoltaics</t>
  </si>
  <si>
    <t>Solar Thermal Power Plants</t>
  </si>
  <si>
    <t>Geothermal</t>
  </si>
  <si>
    <t>Biomass</t>
  </si>
  <si>
    <t>Hydropower</t>
  </si>
  <si>
    <t>Total</t>
  </si>
  <si>
    <t>Thermal Energy Capacity</t>
  </si>
  <si>
    <t>Thermal Gigawatts</t>
  </si>
  <si>
    <t>Solar Rooftop Water and Space Heaters</t>
  </si>
  <si>
    <r>
      <t xml:space="preserve">Source: Wind electricity from Global Wind Energy Council, </t>
    </r>
    <r>
      <rPr>
        <i/>
        <sz val="10"/>
        <rFont val="Arial"/>
        <family val="2"/>
      </rPr>
      <t>Global Wind 2009 Report</t>
    </r>
    <r>
      <rPr>
        <sz val="10"/>
        <rFont val="Arial"/>
        <family val="2"/>
      </rPr>
      <t xml:space="preserve"> (Brussels: 2010), p. 12; solar photovoltaics from European Photovoltaic Industry Association (EPIA), </t>
    </r>
    <r>
      <rPr>
        <i/>
        <sz val="10"/>
        <rFont val="Arial"/>
        <family val="2"/>
      </rPr>
      <t>Global Market Outlook for Photovoltaics Until 2014</t>
    </r>
    <r>
      <rPr>
        <sz val="10"/>
        <rFont val="Arial"/>
        <family val="2"/>
      </rPr>
      <t xml:space="preserve"> (Brussels: May 2010), p. 5; solar thermal power plants from Christoph Richter, Sven Teske, and Rebecca Short, </t>
    </r>
    <r>
      <rPr>
        <i/>
        <sz val="10"/>
        <rFont val="Arial"/>
        <family val="2"/>
      </rPr>
      <t>Concentrating Solar Power Global Outlook 2009</t>
    </r>
    <r>
      <rPr>
        <sz val="10"/>
        <rFont val="Arial"/>
        <family val="2"/>
      </rPr>
      <t xml:space="preserve"> (Amsterdam, Tabernas, and Brussels: Greenpeace International, IEA SolarPACES, and European Solar Thermal Electricity Association, May 2009), p. 7; geothermal electricity, biomass electricity and heat, hydropower, including tidal and wave power, and rooftop solar water and space heaters from Renewable Energy Policy Network for the 21st Century, </t>
    </r>
    <r>
      <rPr>
        <i/>
        <sz val="10"/>
        <rFont val="Arial"/>
        <family val="2"/>
      </rPr>
      <t xml:space="preserve">Renewables 2010 Global Status Report </t>
    </r>
    <r>
      <rPr>
        <sz val="10"/>
        <rFont val="Arial"/>
        <family val="2"/>
      </rPr>
      <t xml:space="preserve">(Paris: REN21 Secretariat, 2010), pp. 54, 56; geothermal heat from Jefferson Tester et al., </t>
    </r>
    <r>
      <rPr>
        <i/>
        <sz val="10"/>
        <rFont val="Arial"/>
        <family val="2"/>
      </rPr>
      <t xml:space="preserve">The Future of Geothermal Energy: Impact of Enhanced Geothermal Systems (EGS) on the United States in the </t>
    </r>
  </si>
  <si>
    <r>
      <t>21st Century</t>
    </r>
    <r>
      <rPr>
        <sz val="10"/>
        <rFont val="Arial"/>
        <family val="2"/>
      </rPr>
      <t xml:space="preserve"> (Cambridge, MA: Massachusetts Institute of Technology, 2006), p. 9</t>
    </r>
    <r>
      <rPr>
        <sz val="10"/>
        <color theme="1"/>
        <rFont val="Arial"/>
        <family val="2"/>
      </rPr>
      <t xml:space="preserve">; capacity factors used to convert installed capacity into actual electricity generation are from U.S. Department of Energy, National Renewable Energy Laboratory, </t>
    </r>
    <r>
      <rPr>
        <i/>
        <sz val="10"/>
        <rFont val="Arial"/>
        <family val="2"/>
      </rPr>
      <t>Power Technologies Energy Data Book</t>
    </r>
    <r>
      <rPr>
        <sz val="10"/>
        <color theme="1"/>
        <rFont val="Arial"/>
        <family val="2"/>
      </rPr>
      <t xml:space="preserve"> (Golden, CO: August 2006).</t>
    </r>
  </si>
  <si>
    <t>Earth Policy Institute - Data for Plan B Updates 107 and 108</t>
  </si>
  <si>
    <t>http://www.earth-policy.org/plan_b_updates/2012/update107</t>
  </si>
  <si>
    <t>http://www.earth-policy.org/plan_b_updates/2012/update108</t>
  </si>
  <si>
    <t>GRAPH: World Cumulative Installed Wind Power Capacity, 1980-2011</t>
  </si>
  <si>
    <t>GRAPH: Cumulative Installed Wind Power Capacity in Leading Countries, 1980-2011</t>
  </si>
  <si>
    <t>GRAPH: World Cumulative Solar Photovoltaics Installations, 1998-2011</t>
  </si>
  <si>
    <t>GRAPH: World Fuel Ethanol Production, 1975-2012</t>
  </si>
  <si>
    <t>GRAPH: World Biodiesel Production, 1991-2012</t>
  </si>
  <si>
    <t>GRAPH: Coal Consumption in the United States, 1950-2011</t>
  </si>
  <si>
    <t>Consumption</t>
  </si>
  <si>
    <t>www.earth-policy.org</t>
  </si>
  <si>
    <t>The Great Transition, Part I: From Fossil Fuels to Renewable Energy</t>
  </si>
  <si>
    <t>The Great Transition, Part II: Building a Wind-centered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</si>
</sst>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"/>
      <color indexed="8"/>
      <name val="Courier"/>
      <family val="3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Courier"/>
    </font>
    <font>
      <sz val="10"/>
      <name val="Arial"/>
    </font>
    <font>
      <b/>
      <sz val="10"/>
      <color indexed="8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</borders>
  <cellStyleXfs count="143">
    <xf numFmtId="0" fontId="0" fillId="0" borderId="0"/>
    <xf numFmtId="0" fontId="17" fillId="0" borderId="0"/>
    <xf numFmtId="0" fontId="17" fillId="0" borderId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16" fillId="12" borderId="0" applyNumberFormat="0" applyBorder="0" applyAlignment="0" applyProtection="0"/>
    <xf numFmtId="0" fontId="22" fillId="16" borderId="0" applyNumberFormat="0" applyBorder="0" applyAlignment="0" applyProtection="0"/>
    <xf numFmtId="0" fontId="16" fillId="16" borderId="0" applyNumberFormat="0" applyBorder="0" applyAlignment="0" applyProtection="0"/>
    <xf numFmtId="0" fontId="22" fillId="20" borderId="0" applyNumberFormat="0" applyBorder="0" applyAlignment="0" applyProtection="0"/>
    <xf numFmtId="0" fontId="16" fillId="20" borderId="0" applyNumberFormat="0" applyBorder="0" applyAlignment="0" applyProtection="0"/>
    <xf numFmtId="0" fontId="22" fillId="24" borderId="0" applyNumberFormat="0" applyBorder="0" applyAlignment="0" applyProtection="0"/>
    <xf numFmtId="0" fontId="16" fillId="24" borderId="0" applyNumberFormat="0" applyBorder="0" applyAlignment="0" applyProtection="0"/>
    <xf numFmtId="0" fontId="22" fillId="28" borderId="0" applyNumberFormat="0" applyBorder="0" applyAlignment="0" applyProtection="0"/>
    <xf numFmtId="0" fontId="16" fillId="28" borderId="0" applyNumberFormat="0" applyBorder="0" applyAlignment="0" applyProtection="0"/>
    <xf numFmtId="0" fontId="22" fillId="32" borderId="0" applyNumberFormat="0" applyBorder="0" applyAlignment="0" applyProtection="0"/>
    <xf numFmtId="0" fontId="16" fillId="32" borderId="0" applyNumberFormat="0" applyBorder="0" applyAlignment="0" applyProtection="0"/>
    <xf numFmtId="0" fontId="22" fillId="9" borderId="0" applyNumberFormat="0" applyBorder="0" applyAlignment="0" applyProtection="0"/>
    <xf numFmtId="0" fontId="16" fillId="9" borderId="0" applyNumberFormat="0" applyBorder="0" applyAlignment="0" applyProtection="0"/>
    <xf numFmtId="0" fontId="22" fillId="13" borderId="0" applyNumberFormat="0" applyBorder="0" applyAlignment="0" applyProtection="0"/>
    <xf numFmtId="0" fontId="16" fillId="13" borderId="0" applyNumberFormat="0" applyBorder="0" applyAlignment="0" applyProtection="0"/>
    <xf numFmtId="0" fontId="22" fillId="17" borderId="0" applyNumberFormat="0" applyBorder="0" applyAlignment="0" applyProtection="0"/>
    <xf numFmtId="0" fontId="16" fillId="17" borderId="0" applyNumberFormat="0" applyBorder="0" applyAlignment="0" applyProtection="0"/>
    <xf numFmtId="0" fontId="22" fillId="21" borderId="0" applyNumberFormat="0" applyBorder="0" applyAlignment="0" applyProtection="0"/>
    <xf numFmtId="0" fontId="16" fillId="21" borderId="0" applyNumberFormat="0" applyBorder="0" applyAlignment="0" applyProtection="0"/>
    <xf numFmtId="0" fontId="22" fillId="25" borderId="0" applyNumberFormat="0" applyBorder="0" applyAlignment="0" applyProtection="0"/>
    <xf numFmtId="0" fontId="16" fillId="25" borderId="0" applyNumberFormat="0" applyBorder="0" applyAlignment="0" applyProtection="0"/>
    <xf numFmtId="0" fontId="22" fillId="29" borderId="0" applyNumberFormat="0" applyBorder="0" applyAlignment="0" applyProtection="0"/>
    <xf numFmtId="0" fontId="16" fillId="29" borderId="0" applyNumberFormat="0" applyBorder="0" applyAlignment="0" applyProtection="0"/>
    <xf numFmtId="0" fontId="23" fillId="3" borderId="0" applyNumberFormat="0" applyBorder="0" applyAlignment="0" applyProtection="0"/>
    <xf numFmtId="0" fontId="6" fillId="3" borderId="0" applyNumberFormat="0" applyBorder="0" applyAlignment="0" applyProtection="0"/>
    <xf numFmtId="0" fontId="24" fillId="0" borderId="11" applyNumberFormat="0" applyAlignment="0"/>
    <xf numFmtId="0" fontId="25" fillId="0" borderId="0" applyAlignment="0">
      <alignment horizontal="left"/>
    </xf>
    <xf numFmtId="0" fontId="25" fillId="0" borderId="0">
      <alignment horizontal="right"/>
    </xf>
    <xf numFmtId="164" fontId="25" fillId="0" borderId="0">
      <alignment horizontal="right"/>
    </xf>
    <xf numFmtId="165" fontId="26" fillId="0" borderId="0">
      <alignment horizontal="right"/>
    </xf>
    <xf numFmtId="0" fontId="27" fillId="0" borderId="0"/>
    <xf numFmtId="0" fontId="28" fillId="6" borderId="4" applyNumberFormat="0" applyAlignment="0" applyProtection="0"/>
    <xf numFmtId="0" fontId="10" fillId="6" borderId="4" applyNumberFormat="0" applyAlignment="0" applyProtection="0"/>
    <xf numFmtId="0" fontId="29" fillId="7" borderId="7" applyNumberFormat="0" applyAlignment="0" applyProtection="0"/>
    <xf numFmtId="0" fontId="12" fillId="7" borderId="7" applyNumberFormat="0" applyAlignment="0" applyProtection="0"/>
    <xf numFmtId="3" fontId="30" fillId="33" borderId="12">
      <alignment horizontal="right" vertical="center" indent="1"/>
    </xf>
    <xf numFmtId="3" fontId="31" fillId="33" borderId="12">
      <alignment horizontal="right" vertical="center" indent="1"/>
    </xf>
    <xf numFmtId="0" fontId="32" fillId="33" borderId="12">
      <alignment horizontal="left" vertical="center" indent="1"/>
    </xf>
    <xf numFmtId="0" fontId="33" fillId="34" borderId="12">
      <alignment horizontal="center" vertical="center"/>
    </xf>
    <xf numFmtId="3" fontId="30" fillId="33" borderId="12">
      <alignment horizontal="right" vertical="center" indent="1"/>
    </xf>
    <xf numFmtId="0" fontId="17" fillId="33" borderId="0"/>
    <xf numFmtId="3" fontId="31" fillId="33" borderId="12">
      <alignment horizontal="right" vertical="center" indent="1"/>
    </xf>
    <xf numFmtId="0" fontId="34" fillId="33" borderId="13"/>
    <xf numFmtId="0" fontId="35" fillId="35" borderId="12">
      <alignment horizontal="left" vertical="center" indent="1"/>
    </xf>
    <xf numFmtId="0" fontId="32" fillId="33" borderId="12">
      <alignment horizontal="left" vertical="center" inden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7" fillId="0" borderId="0" applyFill="0" applyBorder="0" applyAlignment="0" applyProtection="0"/>
    <xf numFmtId="0" fontId="17" fillId="0" borderId="0"/>
    <xf numFmtId="5" fontId="17" fillId="0" borderId="0" applyFill="0" applyBorder="0" applyAlignment="0" applyProtection="0"/>
    <xf numFmtId="165" fontId="36" fillId="36" borderId="14" applyAlignment="0">
      <alignment horizontal="center"/>
    </xf>
    <xf numFmtId="166" fontId="17" fillId="0" borderId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17" fillId="0" borderId="0" applyFill="0" applyBorder="0" applyAlignment="0" applyProtection="0"/>
    <xf numFmtId="0" fontId="38" fillId="2" borderId="0" applyNumberFormat="0" applyBorder="0" applyAlignment="0" applyProtection="0"/>
    <xf numFmtId="0" fontId="5" fillId="2" borderId="0" applyNumberFormat="0" applyBorder="0" applyAlignment="0" applyProtection="0"/>
    <xf numFmtId="0" fontId="39" fillId="0" borderId="1" applyNumberFormat="0" applyFill="0" applyAlignment="0" applyProtection="0"/>
    <xf numFmtId="0" fontId="2" fillId="0" borderId="1" applyNumberFormat="0" applyFill="0" applyAlignment="0" applyProtection="0"/>
    <xf numFmtId="0" fontId="40" fillId="0" borderId="2" applyNumberFormat="0" applyFill="0" applyAlignment="0" applyProtection="0"/>
    <xf numFmtId="0" fontId="3" fillId="0" borderId="2" applyNumberFormat="0" applyFill="0" applyAlignment="0" applyProtection="0"/>
    <xf numFmtId="0" fontId="41" fillId="0" borderId="3" applyNumberFormat="0" applyFill="0" applyAlignment="0" applyProtection="0"/>
    <xf numFmtId="0" fontId="4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43" fillId="37" borderId="0">
      <alignment horizontal="centerContinuous" wrapText="1"/>
    </xf>
    <xf numFmtId="0" fontId="44" fillId="0" borderId="0" applyNumberFormat="0" applyFill="0" applyBorder="0" applyAlignment="0" applyProtection="0">
      <alignment vertical="top"/>
      <protection locked="0"/>
    </xf>
    <xf numFmtId="0" fontId="45" fillId="5" borderId="4" applyNumberFormat="0" applyAlignment="0" applyProtection="0"/>
    <xf numFmtId="0" fontId="8" fillId="5" borderId="4" applyNumberFormat="0" applyAlignment="0" applyProtection="0"/>
    <xf numFmtId="0" fontId="46" fillId="0" borderId="6" applyNumberFormat="0" applyFill="0" applyAlignment="0" applyProtection="0"/>
    <xf numFmtId="0" fontId="11" fillId="0" borderId="6" applyNumberFormat="0" applyFill="0" applyAlignment="0" applyProtection="0"/>
    <xf numFmtId="0" fontId="47" fillId="4" borderId="0" applyNumberFormat="0" applyBorder="0" applyAlignment="0" applyProtection="0"/>
    <xf numFmtId="0" fontId="7" fillId="4" borderId="0" applyNumberFormat="0" applyBorder="0" applyAlignment="0" applyProtection="0"/>
    <xf numFmtId="0" fontId="17" fillId="0" borderId="0"/>
    <xf numFmtId="0" fontId="17" fillId="0" borderId="0"/>
    <xf numFmtId="0" fontId="48" fillId="0" borderId="0"/>
    <xf numFmtId="0" fontId="48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49" fillId="0" borderId="0"/>
    <xf numFmtId="0" fontId="17" fillId="0" borderId="0"/>
    <xf numFmtId="0" fontId="17" fillId="0" borderId="0"/>
    <xf numFmtId="0" fontId="17" fillId="0" borderId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50" fillId="6" borderId="5" applyNumberFormat="0" applyAlignment="0" applyProtection="0"/>
    <xf numFmtId="0" fontId="9" fillId="6" borderId="5" applyNumberFormat="0" applyAlignment="0" applyProtection="0"/>
    <xf numFmtId="9" fontId="17" fillId="0" borderId="0" applyFont="0" applyFill="0" applyBorder="0" applyAlignment="0" applyProtection="0"/>
    <xf numFmtId="0" fontId="51" fillId="0" borderId="0" applyNumberFormat="0" applyBorder="0" applyAlignment="0">
      <alignment horizontal="left" vertical="center"/>
    </xf>
    <xf numFmtId="0" fontId="52" fillId="38" borderId="0">
      <alignment horizontal="left" vertical="center"/>
    </xf>
    <xf numFmtId="0" fontId="53" fillId="0" borderId="10">
      <alignment horizontal="left" vertical="center"/>
    </xf>
    <xf numFmtId="0" fontId="54" fillId="0" borderId="0">
      <alignment horizontal="left"/>
    </xf>
    <xf numFmtId="0" fontId="17" fillId="0" borderId="0"/>
    <xf numFmtId="167" fontId="17" fillId="0" borderId="0" applyFill="0" applyBorder="0" applyAlignment="0" applyProtection="0">
      <alignment wrapText="1"/>
    </xf>
    <xf numFmtId="0" fontId="55" fillId="0" borderId="9" applyNumberFormat="0" applyFill="0" applyAlignment="0" applyProtection="0"/>
    <xf numFmtId="0" fontId="15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7" fillId="0" borderId="0"/>
    <xf numFmtId="9" fontId="58" fillId="0" borderId="0" applyFont="0" applyFill="0" applyBorder="0" applyAlignment="0" applyProtection="0"/>
    <xf numFmtId="0" fontId="58" fillId="0" borderId="0"/>
    <xf numFmtId="0" fontId="1" fillId="0" borderId="0"/>
    <xf numFmtId="0" fontId="58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43" fontId="58" fillId="0" borderId="0" applyFont="0" applyFill="0" applyBorder="0" applyAlignment="0" applyProtection="0"/>
    <xf numFmtId="0" fontId="62" fillId="0" borderId="0" applyNumberFormat="0" applyFill="0" applyBorder="0" applyAlignment="0" applyProtection="0"/>
  </cellStyleXfs>
  <cellXfs count="184">
    <xf numFmtId="0" fontId="0" fillId="0" borderId="0" xfId="0"/>
    <xf numFmtId="0" fontId="18" fillId="0" borderId="0" xfId="1" applyFont="1" applyAlignment="1">
      <alignment horizontal="left"/>
    </xf>
    <xf numFmtId="3" fontId="17" fillId="0" borderId="0" xfId="1" applyNumberFormat="1"/>
    <xf numFmtId="0" fontId="17" fillId="0" borderId="0" xfId="1"/>
    <xf numFmtId="0" fontId="17" fillId="0" borderId="10" xfId="1" applyBorder="1" applyAlignment="1">
      <alignment horizontal="left"/>
    </xf>
    <xf numFmtId="3" fontId="17" fillId="0" borderId="10" xfId="1" applyNumberFormat="1" applyBorder="1" applyAlignment="1">
      <alignment horizontal="right" wrapText="1"/>
    </xf>
    <xf numFmtId="0" fontId="17" fillId="0" borderId="0" xfId="1" applyBorder="1" applyAlignment="1">
      <alignment horizontal="left"/>
    </xf>
    <xf numFmtId="3" fontId="17" fillId="0" borderId="0" xfId="1" applyNumberFormat="1" applyBorder="1" applyAlignment="1">
      <alignment horizontal="right" wrapText="1"/>
    </xf>
    <xf numFmtId="0" fontId="17" fillId="0" borderId="0" xfId="1" applyAlignment="1">
      <alignment horizontal="left"/>
    </xf>
    <xf numFmtId="3" fontId="17" fillId="0" borderId="0" xfId="1" applyNumberFormat="1" applyBorder="1" applyAlignment="1">
      <alignment horizontal="right"/>
    </xf>
    <xf numFmtId="3" fontId="17" fillId="0" borderId="0" xfId="1" applyNumberFormat="1" applyAlignment="1">
      <alignment horizontal="right"/>
    </xf>
    <xf numFmtId="3" fontId="17" fillId="0" borderId="0" xfId="1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1" fontId="17" fillId="0" borderId="0" xfId="1" applyNumberFormat="1" applyBorder="1" applyAlignment="1">
      <alignment horizontal="left"/>
    </xf>
    <xf numFmtId="0" fontId="17" fillId="0" borderId="0" xfId="1" applyBorder="1"/>
    <xf numFmtId="3" fontId="17" fillId="0" borderId="0" xfId="1" applyNumberFormat="1" applyBorder="1"/>
    <xf numFmtId="1" fontId="17" fillId="0" borderId="10" xfId="1" applyNumberFormat="1" applyBorder="1" applyAlignment="1">
      <alignment horizontal="left"/>
    </xf>
    <xf numFmtId="3" fontId="17" fillId="0" borderId="10" xfId="1" applyNumberFormat="1" applyBorder="1"/>
    <xf numFmtId="0" fontId="17" fillId="0" borderId="0" xfId="1" applyAlignment="1">
      <alignment vertical="top"/>
    </xf>
    <xf numFmtId="3" fontId="17" fillId="0" borderId="10" xfId="1" applyNumberFormat="1" applyBorder="1" applyAlignment="1">
      <alignment horizontal="right"/>
    </xf>
    <xf numFmtId="3" fontId="17" fillId="0" borderId="0" xfId="1" applyNumberFormat="1" applyFill="1" applyBorder="1"/>
    <xf numFmtId="0" fontId="17" fillId="0" borderId="0" xfId="1" applyAlignment="1">
      <alignment vertical="top" wrapText="1"/>
    </xf>
    <xf numFmtId="0" fontId="18" fillId="0" borderId="0" xfId="134" applyFont="1" applyFill="1" applyBorder="1" applyAlignment="1" applyProtection="1">
      <alignment horizontal="left"/>
    </xf>
    <xf numFmtId="0" fontId="18" fillId="0" borderId="0" xfId="134" applyFont="1" applyFill="1" applyBorder="1" applyAlignment="1">
      <alignment horizontal="center"/>
    </xf>
    <xf numFmtId="1" fontId="17" fillId="0" borderId="0" xfId="134" applyNumberFormat="1" applyFont="1" applyFill="1" applyBorder="1" applyAlignment="1">
      <alignment horizontal="center"/>
    </xf>
    <xf numFmtId="0" fontId="17" fillId="0" borderId="0" xfId="134" applyFont="1" applyFill="1" applyBorder="1" applyAlignment="1">
      <alignment horizontal="center"/>
    </xf>
    <xf numFmtId="1" fontId="17" fillId="0" borderId="0" xfId="135" applyNumberFormat="1" applyFont="1" applyFill="1" applyBorder="1" applyAlignment="1">
      <alignment horizontal="center"/>
    </xf>
    <xf numFmtId="0" fontId="58" fillId="0" borderId="0" xfId="136"/>
    <xf numFmtId="0" fontId="17" fillId="0" borderId="0" xfId="134" applyFont="1" applyFill="1" applyBorder="1" applyAlignment="1">
      <alignment horizontal="left"/>
    </xf>
    <xf numFmtId="0" fontId="17" fillId="0" borderId="10" xfId="134" applyFont="1" applyFill="1" applyBorder="1" applyAlignment="1" applyProtection="1">
      <alignment horizontal="left" wrapText="1"/>
    </xf>
    <xf numFmtId="0" fontId="17" fillId="0" borderId="10" xfId="134" applyFont="1" applyFill="1" applyBorder="1" applyAlignment="1">
      <alignment horizontal="right" wrapText="1"/>
    </xf>
    <xf numFmtId="1" fontId="17" fillId="0" borderId="0" xfId="135" applyNumberFormat="1" applyFont="1" applyFill="1" applyBorder="1" applyAlignment="1">
      <alignment horizontal="right" wrapText="1"/>
    </xf>
    <xf numFmtId="0" fontId="58" fillId="0" borderId="0" xfId="136" applyBorder="1" applyAlignment="1">
      <alignment horizontal="right" wrapText="1"/>
    </xf>
    <xf numFmtId="0" fontId="17" fillId="0" borderId="15" xfId="134" applyFont="1" applyFill="1" applyBorder="1" applyAlignment="1" applyProtection="1">
      <alignment horizontal="right"/>
    </xf>
    <xf numFmtId="1" fontId="17" fillId="0" borderId="0" xfId="135" applyNumberFormat="1" applyFont="1" applyFill="1" applyBorder="1" applyAlignment="1">
      <alignment horizontal="right"/>
    </xf>
    <xf numFmtId="0" fontId="58" fillId="0" borderId="0" xfId="136" applyBorder="1" applyAlignment="1">
      <alignment horizontal="right"/>
    </xf>
    <xf numFmtId="1" fontId="17" fillId="0" borderId="0" xfId="134" applyNumberFormat="1" applyFont="1" applyFill="1" applyBorder="1" applyAlignment="1">
      <alignment horizontal="right"/>
    </xf>
    <xf numFmtId="0" fontId="58" fillId="0" borderId="0" xfId="136" applyBorder="1"/>
    <xf numFmtId="0" fontId="17" fillId="0" borderId="0" xfId="134" applyFont="1" applyFill="1" applyBorder="1" applyAlignment="1" applyProtection="1">
      <alignment horizontal="left"/>
    </xf>
    <xf numFmtId="3" fontId="17" fillId="0" borderId="0" xfId="136" applyNumberFormat="1" applyFont="1" applyFill="1" applyBorder="1" applyAlignment="1">
      <alignment horizontal="right"/>
    </xf>
    <xf numFmtId="1" fontId="58" fillId="0" borderId="0" xfId="136" applyNumberFormat="1" applyBorder="1"/>
    <xf numFmtId="3" fontId="58" fillId="0" borderId="0" xfId="136" applyNumberFormat="1" applyFill="1"/>
    <xf numFmtId="3" fontId="58" fillId="0" borderId="0" xfId="136" applyNumberFormat="1"/>
    <xf numFmtId="3" fontId="58" fillId="0" borderId="0" xfId="136" applyNumberFormat="1" applyBorder="1"/>
    <xf numFmtId="3" fontId="17" fillId="0" borderId="0" xfId="136" applyNumberFormat="1" applyFont="1" applyBorder="1"/>
    <xf numFmtId="0" fontId="17" fillId="0" borderId="10" xfId="134" applyFont="1" applyFill="1" applyBorder="1" applyAlignment="1">
      <alignment horizontal="left"/>
    </xf>
    <xf numFmtId="3" fontId="17" fillId="0" borderId="10" xfId="136" applyNumberFormat="1" applyFont="1" applyBorder="1"/>
    <xf numFmtId="0" fontId="17" fillId="0" borderId="0" xfId="134" applyFont="1" applyFill="1" applyBorder="1" applyAlignment="1" applyProtection="1">
      <alignment vertical="top" wrapText="1"/>
    </xf>
    <xf numFmtId="0" fontId="17" fillId="0" borderId="0" xfId="134" applyFont="1" applyFill="1" applyBorder="1" applyAlignment="1" applyProtection="1">
      <alignment horizontal="left" vertical="top" wrapText="1"/>
    </xf>
    <xf numFmtId="0" fontId="18" fillId="0" borderId="0" xfId="134" applyFont="1" applyFill="1" applyBorder="1" applyAlignment="1" applyProtection="1">
      <alignment horizontal="left" vertical="top"/>
    </xf>
    <xf numFmtId="0" fontId="17" fillId="0" borderId="0" xfId="134" applyFont="1" applyFill="1" applyBorder="1" applyAlignment="1" applyProtection="1">
      <alignment horizontal="right"/>
    </xf>
    <xf numFmtId="0" fontId="17" fillId="0" borderId="0" xfId="134" applyFont="1" applyFill="1" applyBorder="1" applyAlignment="1">
      <alignment horizontal="right" wrapText="1"/>
    </xf>
    <xf numFmtId="0" fontId="17" fillId="0" borderId="0" xfId="134" applyFont="1" applyFill="1" applyBorder="1" applyAlignment="1" applyProtection="1">
      <alignment horizontal="center"/>
    </xf>
    <xf numFmtId="0" fontId="58" fillId="0" borderId="0" xfId="136" applyAlignment="1">
      <alignment horizontal="left"/>
    </xf>
    <xf numFmtId="0" fontId="59" fillId="0" borderId="0" xfId="137" applyFont="1" applyAlignment="1">
      <alignment horizontal="left"/>
    </xf>
    <xf numFmtId="0" fontId="49" fillId="0" borderId="0" xfId="137" applyFont="1" applyAlignment="1">
      <alignment horizontal="right"/>
    </xf>
    <xf numFmtId="0" fontId="49" fillId="0" borderId="0" xfId="137" applyFont="1"/>
    <xf numFmtId="0" fontId="49" fillId="0" borderId="0" xfId="137" applyFont="1" applyBorder="1"/>
    <xf numFmtId="0" fontId="49" fillId="0" borderId="0" xfId="137" applyFont="1" applyAlignment="1">
      <alignment horizontal="left"/>
    </xf>
    <xf numFmtId="0" fontId="49" fillId="0" borderId="10" xfId="137" applyFont="1" applyBorder="1" applyAlignment="1">
      <alignment horizontal="left"/>
    </xf>
    <xf numFmtId="0" fontId="49" fillId="0" borderId="10" xfId="137" applyFont="1" applyBorder="1" applyAlignment="1">
      <alignment horizontal="right"/>
    </xf>
    <xf numFmtId="165" fontId="49" fillId="0" borderId="0" xfId="137" applyNumberFormat="1" applyFont="1"/>
    <xf numFmtId="3" fontId="49" fillId="0" borderId="0" xfId="137" applyNumberFormat="1" applyFont="1" applyBorder="1"/>
    <xf numFmtId="165" fontId="49" fillId="0" borderId="0" xfId="138" applyNumberFormat="1" applyFont="1" applyBorder="1" applyAlignment="1">
      <alignment horizontal="right"/>
    </xf>
    <xf numFmtId="0" fontId="49" fillId="0" borderId="0" xfId="137" applyFont="1" applyAlignment="1">
      <alignment horizontal="center"/>
    </xf>
    <xf numFmtId="0" fontId="49" fillId="0" borderId="0" xfId="137" applyFont="1" applyBorder="1" applyAlignment="1">
      <alignment horizontal="left"/>
    </xf>
    <xf numFmtId="3" fontId="49" fillId="0" borderId="0" xfId="137" applyNumberFormat="1" applyFont="1" applyBorder="1" applyAlignment="1">
      <alignment horizontal="right"/>
    </xf>
    <xf numFmtId="1" fontId="49" fillId="0" borderId="0" xfId="137" applyNumberFormat="1" applyFont="1" applyBorder="1"/>
    <xf numFmtId="165" fontId="49" fillId="0" borderId="0" xfId="137" applyNumberFormat="1" applyFont="1" applyBorder="1"/>
    <xf numFmtId="0" fontId="18" fillId="0" borderId="0" xfId="136" applyFont="1" applyAlignment="1">
      <alignment vertical="top"/>
    </xf>
    <xf numFmtId="0" fontId="58" fillId="0" borderId="0" xfId="136" applyAlignment="1">
      <alignment vertical="top"/>
    </xf>
    <xf numFmtId="1" fontId="58" fillId="0" borderId="0" xfId="136" applyNumberFormat="1" applyAlignment="1">
      <alignment vertical="top"/>
    </xf>
    <xf numFmtId="0" fontId="17" fillId="0" borderId="0" xfId="136" applyFont="1" applyAlignment="1">
      <alignment vertical="top"/>
    </xf>
    <xf numFmtId="0" fontId="17" fillId="0" borderId="0" xfId="136" applyFont="1" applyAlignment="1">
      <alignment horizontal="center" vertical="top"/>
    </xf>
    <xf numFmtId="1" fontId="17" fillId="0" borderId="0" xfId="136" applyNumberFormat="1" applyFont="1" applyAlignment="1">
      <alignment vertical="top"/>
    </xf>
    <xf numFmtId="0" fontId="17" fillId="0" borderId="10" xfId="136" applyFont="1" applyBorder="1" applyAlignment="1">
      <alignment horizontal="left" wrapText="1"/>
    </xf>
    <xf numFmtId="0" fontId="17" fillId="0" borderId="10" xfId="136" applyFont="1" applyBorder="1" applyAlignment="1">
      <alignment horizontal="right" wrapText="1"/>
    </xf>
    <xf numFmtId="3" fontId="17" fillId="0" borderId="10" xfId="136" applyNumberFormat="1" applyFont="1" applyBorder="1" applyAlignment="1">
      <alignment horizontal="right" wrapText="1"/>
    </xf>
    <xf numFmtId="1" fontId="17" fillId="0" borderId="0" xfId="136" applyNumberFormat="1" applyFont="1" applyBorder="1" applyAlignment="1">
      <alignment horizontal="right" wrapText="1"/>
    </xf>
    <xf numFmtId="0" fontId="17" fillId="0" borderId="0" xfId="136" applyFont="1" applyAlignment="1">
      <alignment horizontal="center" vertical="top" wrapText="1"/>
    </xf>
    <xf numFmtId="1" fontId="17" fillId="0" borderId="0" xfId="136" applyNumberFormat="1" applyFont="1" applyBorder="1" applyAlignment="1">
      <alignment horizontal="right" vertical="top"/>
    </xf>
    <xf numFmtId="1" fontId="58" fillId="0" borderId="0" xfId="136" applyNumberFormat="1" applyBorder="1" applyAlignment="1">
      <alignment vertical="top"/>
    </xf>
    <xf numFmtId="0" fontId="58" fillId="0" borderId="0" xfId="136" applyAlignment="1"/>
    <xf numFmtId="3" fontId="58" fillId="0" borderId="0" xfId="141" applyNumberFormat="1" applyAlignment="1">
      <alignment horizontal="right"/>
    </xf>
    <xf numFmtId="165" fontId="58" fillId="0" borderId="0" xfId="136" applyNumberFormat="1" applyBorder="1"/>
    <xf numFmtId="3" fontId="58" fillId="0" borderId="0" xfId="136" applyNumberFormat="1" applyAlignment="1">
      <alignment vertical="top"/>
    </xf>
    <xf numFmtId="3" fontId="58" fillId="0" borderId="0" xfId="136" applyNumberFormat="1" applyAlignment="1"/>
    <xf numFmtId="4" fontId="58" fillId="0" borderId="0" xfId="136" applyNumberFormat="1" applyAlignment="1">
      <alignment vertical="top"/>
    </xf>
    <xf numFmtId="0" fontId="58" fillId="0" borderId="0" xfId="136" applyBorder="1" applyAlignment="1">
      <alignment horizontal="left"/>
    </xf>
    <xf numFmtId="3" fontId="58" fillId="0" borderId="0" xfId="136" applyNumberFormat="1" applyBorder="1" applyAlignment="1">
      <alignment vertical="top"/>
    </xf>
    <xf numFmtId="3" fontId="58" fillId="0" borderId="0" xfId="141" applyNumberFormat="1" applyBorder="1" applyAlignment="1">
      <alignment horizontal="right"/>
    </xf>
    <xf numFmtId="0" fontId="17" fillId="0" borderId="10" xfId="136" applyFont="1" applyBorder="1" applyAlignment="1">
      <alignment horizontal="left"/>
    </xf>
    <xf numFmtId="3" fontId="17" fillId="0" borderId="10" xfId="136" applyNumberFormat="1" applyFont="1" applyBorder="1" applyAlignment="1">
      <alignment vertical="top"/>
    </xf>
    <xf numFmtId="3" fontId="58" fillId="0" borderId="10" xfId="141" applyNumberFormat="1" applyBorder="1" applyAlignment="1">
      <alignment horizontal="right"/>
    </xf>
    <xf numFmtId="0" fontId="58" fillId="0" borderId="0" xfId="136" applyAlignment="1">
      <alignment horizontal="left" vertical="top"/>
    </xf>
    <xf numFmtId="3" fontId="58" fillId="0" borderId="0" xfId="141" applyNumberFormat="1" applyAlignment="1">
      <alignment horizontal="right" vertical="top"/>
    </xf>
    <xf numFmtId="165" fontId="58" fillId="0" borderId="0" xfId="136" applyNumberFormat="1"/>
    <xf numFmtId="0" fontId="58" fillId="0" borderId="0" xfId="136" applyAlignment="1">
      <alignment vertical="top" wrapText="1"/>
    </xf>
    <xf numFmtId="1" fontId="18" fillId="0" borderId="0" xfId="136" applyNumberFormat="1" applyFont="1" applyAlignment="1">
      <alignment vertical="top"/>
    </xf>
    <xf numFmtId="3" fontId="18" fillId="0" borderId="0" xfId="136" applyNumberFormat="1" applyFont="1" applyAlignment="1">
      <alignment vertical="top"/>
    </xf>
    <xf numFmtId="3" fontId="17" fillId="0" borderId="0" xfId="136" applyNumberFormat="1" applyFont="1" applyAlignment="1">
      <alignment vertical="top"/>
    </xf>
    <xf numFmtId="1" fontId="17" fillId="0" borderId="10" xfId="136" applyNumberFormat="1" applyFont="1" applyBorder="1" applyAlignment="1">
      <alignment horizontal="left" wrapText="1"/>
    </xf>
    <xf numFmtId="3" fontId="17" fillId="0" borderId="10" xfId="136" applyNumberFormat="1" applyFont="1" applyBorder="1" applyAlignment="1">
      <alignment horizontal="center" wrapText="1"/>
    </xf>
    <xf numFmtId="3" fontId="17" fillId="0" borderId="0" xfId="136" applyNumberFormat="1" applyFont="1" applyBorder="1" applyAlignment="1">
      <alignment horizontal="center" wrapText="1"/>
    </xf>
    <xf numFmtId="3" fontId="17" fillId="0" borderId="0" xfId="136" applyNumberFormat="1" applyFont="1" applyAlignment="1">
      <alignment horizontal="center" wrapText="1"/>
    </xf>
    <xf numFmtId="3" fontId="17" fillId="0" borderId="0" xfId="136" applyNumberFormat="1" applyFont="1" applyBorder="1" applyAlignment="1">
      <alignment horizontal="right" wrapText="1"/>
    </xf>
    <xf numFmtId="3" fontId="17" fillId="0" borderId="0" xfId="141" applyNumberFormat="1" applyFont="1" applyBorder="1" applyAlignment="1">
      <alignment vertical="top"/>
    </xf>
    <xf numFmtId="3" fontId="17" fillId="0" borderId="0" xfId="141" applyNumberFormat="1" applyFont="1" applyAlignment="1">
      <alignment horizontal="center" vertical="top"/>
    </xf>
    <xf numFmtId="3" fontId="17" fillId="0" borderId="0" xfId="136" applyNumberFormat="1" applyFont="1" applyAlignment="1">
      <alignment horizontal="center" vertical="top"/>
    </xf>
    <xf numFmtId="1" fontId="58" fillId="0" borderId="0" xfId="136" applyNumberFormat="1" applyAlignment="1">
      <alignment horizontal="left" vertical="top"/>
    </xf>
    <xf numFmtId="3" fontId="58" fillId="0" borderId="0" xfId="136" applyNumberFormat="1" applyFill="1" applyAlignment="1">
      <alignment horizontal="right" vertical="top"/>
    </xf>
    <xf numFmtId="3" fontId="58" fillId="0" borderId="0" xfId="136" applyNumberFormat="1" applyFill="1" applyAlignment="1"/>
    <xf numFmtId="3" fontId="58" fillId="0" borderId="0" xfId="136" applyNumberFormat="1" applyFill="1" applyAlignment="1">
      <alignment horizontal="right"/>
    </xf>
    <xf numFmtId="3" fontId="17" fillId="0" borderId="0" xfId="136" applyNumberFormat="1" applyFont="1" applyFill="1" applyAlignment="1"/>
    <xf numFmtId="0" fontId="17" fillId="0" borderId="0" xfId="136" applyFont="1" applyFill="1"/>
    <xf numFmtId="3" fontId="58" fillId="0" borderId="0" xfId="136" applyNumberFormat="1" applyFill="1" applyAlignment="1">
      <alignment vertical="top"/>
    </xf>
    <xf numFmtId="1" fontId="58" fillId="0" borderId="0" xfId="136" applyNumberFormat="1" applyBorder="1" applyAlignment="1">
      <alignment horizontal="left" vertical="top"/>
    </xf>
    <xf numFmtId="3" fontId="58" fillId="0" borderId="0" xfId="136" applyNumberFormat="1" applyFill="1" applyBorder="1" applyAlignment="1">
      <alignment horizontal="right" vertical="top"/>
    </xf>
    <xf numFmtId="3" fontId="58" fillId="0" borderId="0" xfId="136" applyNumberFormat="1" applyFill="1" applyBorder="1" applyAlignment="1"/>
    <xf numFmtId="3" fontId="58" fillId="0" borderId="0" xfId="136" applyNumberFormat="1" applyFill="1" applyBorder="1" applyAlignment="1">
      <alignment vertical="top"/>
    </xf>
    <xf numFmtId="3" fontId="58" fillId="0" borderId="0" xfId="136" applyNumberFormat="1" applyBorder="1" applyAlignment="1"/>
    <xf numFmtId="3" fontId="58" fillId="0" borderId="0" xfId="136" applyNumberFormat="1" applyBorder="1" applyAlignment="1">
      <alignment horizontal="right" vertical="top"/>
    </xf>
    <xf numFmtId="3" fontId="17" fillId="0" borderId="0" xfId="136" applyNumberFormat="1" applyFont="1" applyFill="1" applyBorder="1" applyAlignment="1">
      <alignment horizontal="right" vertical="top"/>
    </xf>
    <xf numFmtId="3" fontId="17" fillId="0" borderId="0" xfId="136" applyNumberFormat="1" applyFont="1" applyFill="1" applyBorder="1" applyAlignment="1"/>
    <xf numFmtId="3" fontId="18" fillId="0" borderId="0" xfId="136" applyNumberFormat="1" applyFont="1" applyBorder="1" applyAlignment="1"/>
    <xf numFmtId="3" fontId="18" fillId="0" borderId="0" xfId="136" applyNumberFormat="1" applyFont="1" applyBorder="1" applyAlignment="1">
      <alignment horizontal="right" vertical="top"/>
    </xf>
    <xf numFmtId="1" fontId="58" fillId="0" borderId="10" xfId="136" applyNumberFormat="1" applyBorder="1" applyAlignment="1">
      <alignment horizontal="left" vertical="top"/>
    </xf>
    <xf numFmtId="3" fontId="17" fillId="0" borderId="10" xfId="136" applyNumberFormat="1" applyFont="1" applyFill="1" applyBorder="1" applyAlignment="1">
      <alignment horizontal="right" vertical="top"/>
    </xf>
    <xf numFmtId="3" fontId="58" fillId="0" borderId="10" xfId="136" applyNumberFormat="1" applyFill="1" applyBorder="1" applyAlignment="1"/>
    <xf numFmtId="3" fontId="17" fillId="0" borderId="10" xfId="136" applyNumberFormat="1" applyFont="1" applyFill="1" applyBorder="1" applyAlignment="1"/>
    <xf numFmtId="3" fontId="58" fillId="0" borderId="10" xfId="136" applyNumberFormat="1" applyBorder="1"/>
    <xf numFmtId="3" fontId="58" fillId="0" borderId="10" xfId="136" applyNumberFormat="1" applyBorder="1" applyAlignment="1">
      <alignment vertical="top"/>
    </xf>
    <xf numFmtId="3" fontId="17" fillId="0" borderId="0" xfId="136" applyNumberFormat="1" applyFont="1" applyAlignment="1">
      <alignment vertical="top" wrapText="1"/>
    </xf>
    <xf numFmtId="3" fontId="17" fillId="0" borderId="0" xfId="141" applyNumberFormat="1" applyFont="1" applyAlignment="1">
      <alignment vertical="top" wrapText="1"/>
    </xf>
    <xf numFmtId="3" fontId="17" fillId="0" borderId="0" xfId="141" applyNumberFormat="1" applyFont="1" applyFill="1" applyAlignment="1">
      <alignment vertical="top" wrapText="1"/>
    </xf>
    <xf numFmtId="3" fontId="18" fillId="0" borderId="0" xfId="141" applyNumberFormat="1" applyFont="1" applyFill="1" applyAlignment="1">
      <alignment vertical="top"/>
    </xf>
    <xf numFmtId="3" fontId="17" fillId="0" borderId="0" xfId="141" applyNumberFormat="1" applyFont="1" applyFill="1" applyAlignment="1">
      <alignment vertical="top"/>
    </xf>
    <xf numFmtId="1" fontId="58" fillId="0" borderId="0" xfId="136" applyNumberFormat="1" applyAlignment="1">
      <alignment vertical="top" wrapText="1"/>
    </xf>
    <xf numFmtId="0" fontId="17" fillId="0" borderId="10" xfId="0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right" wrapText="1"/>
    </xf>
    <xf numFmtId="0" fontId="18" fillId="0" borderId="0" xfId="0" applyFont="1" applyBorder="1"/>
    <xf numFmtId="0" fontId="18" fillId="0" borderId="0" xfId="0" applyFont="1" applyFill="1" applyBorder="1"/>
    <xf numFmtId="0" fontId="17" fillId="0" borderId="10" xfId="0" applyFont="1" applyFill="1" applyBorder="1" applyAlignment="1"/>
    <xf numFmtId="0" fontId="17" fillId="0" borderId="0" xfId="0" applyFont="1" applyFill="1" applyBorder="1" applyAlignment="1"/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3" fontId="17" fillId="0" borderId="0" xfId="0" applyNumberFormat="1" applyFont="1" applyFill="1" applyBorder="1"/>
    <xf numFmtId="0" fontId="17" fillId="0" borderId="10" xfId="0" applyFont="1" applyFill="1" applyBorder="1" applyAlignment="1">
      <alignment horizontal="left"/>
    </xf>
    <xf numFmtId="3" fontId="17" fillId="0" borderId="10" xfId="0" applyNumberFormat="1" applyFont="1" applyFill="1" applyBorder="1"/>
    <xf numFmtId="0" fontId="20" fillId="0" borderId="0" xfId="0" applyFont="1" applyFill="1" applyBorder="1" applyAlignment="1">
      <alignment vertical="top" wrapText="1"/>
    </xf>
    <xf numFmtId="3" fontId="17" fillId="0" borderId="0" xfId="0" applyNumberFormat="1" applyFont="1" applyFill="1" applyBorder="1" applyAlignment="1">
      <alignment horizontal="right"/>
    </xf>
    <xf numFmtId="3" fontId="61" fillId="0" borderId="0" xfId="0" applyNumberFormat="1" applyFont="1" applyFill="1" applyBorder="1"/>
    <xf numFmtId="0" fontId="17" fillId="0" borderId="10" xfId="0" applyFont="1" applyFill="1" applyBorder="1"/>
    <xf numFmtId="1" fontId="17" fillId="0" borderId="10" xfId="0" applyNumberFormat="1" applyFont="1" applyFill="1" applyBorder="1"/>
    <xf numFmtId="1" fontId="17" fillId="0" borderId="0" xfId="0" applyNumberFormat="1" applyFont="1" applyFill="1" applyBorder="1"/>
    <xf numFmtId="3" fontId="17" fillId="0" borderId="0" xfId="0" applyNumberFormat="1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0" fontId="19" fillId="0" borderId="0" xfId="0" applyFont="1"/>
    <xf numFmtId="0" fontId="44" fillId="0" borderId="0" xfId="96" applyBorder="1" applyAlignment="1" applyProtection="1"/>
    <xf numFmtId="0" fontId="49" fillId="0" borderId="0" xfId="137" applyNumberFormat="1" applyFont="1" applyAlignment="1">
      <alignment vertical="top" wrapText="1"/>
    </xf>
    <xf numFmtId="165" fontId="49" fillId="0" borderId="0" xfId="137" applyNumberFormat="1" applyFont="1" applyAlignment="1">
      <alignment horizontal="right"/>
    </xf>
    <xf numFmtId="165" fontId="49" fillId="0" borderId="0" xfId="137" applyNumberFormat="1" applyFont="1" applyBorder="1" applyAlignment="1">
      <alignment horizontal="right"/>
    </xf>
    <xf numFmtId="165" fontId="49" fillId="0" borderId="10" xfId="137" applyNumberFormat="1" applyFont="1" applyBorder="1" applyAlignment="1">
      <alignment horizontal="right"/>
    </xf>
    <xf numFmtId="0" fontId="49" fillId="0" borderId="0" xfId="137" applyFont="1" applyBorder="1" applyAlignment="1">
      <alignment horizontal="right"/>
    </xf>
    <xf numFmtId="0" fontId="63" fillId="0" borderId="0" xfId="142" applyFont="1"/>
    <xf numFmtId="0" fontId="64" fillId="0" borderId="0" xfId="0" applyFont="1"/>
    <xf numFmtId="0" fontId="17" fillId="0" borderId="0" xfId="136" applyFont="1" applyAlignment="1">
      <alignment horizontal="center" vertical="top"/>
    </xf>
    <xf numFmtId="0" fontId="17" fillId="0" borderId="0" xfId="136" applyFont="1" applyAlignment="1">
      <alignment horizontal="left" vertical="top" wrapText="1"/>
    </xf>
    <xf numFmtId="3" fontId="17" fillId="0" borderId="15" xfId="141" applyNumberFormat="1" applyFont="1" applyBorder="1" applyAlignment="1">
      <alignment horizontal="center" vertical="top"/>
    </xf>
    <xf numFmtId="3" fontId="17" fillId="0" borderId="0" xfId="141" applyNumberFormat="1" applyFont="1" applyFill="1" applyAlignment="1">
      <alignment horizontal="left" vertical="top" wrapText="1"/>
    </xf>
    <xf numFmtId="1" fontId="17" fillId="0" borderId="0" xfId="136" applyNumberFormat="1" applyFont="1" applyAlignment="1">
      <alignment vertical="top" wrapText="1"/>
    </xf>
    <xf numFmtId="0" fontId="17" fillId="0" borderId="0" xfId="136" applyFont="1" applyAlignment="1">
      <alignment vertical="top" wrapText="1"/>
    </xf>
    <xf numFmtId="0" fontId="17" fillId="0" borderId="0" xfId="134" applyFont="1" applyFill="1" applyBorder="1" applyAlignment="1" applyProtection="1">
      <alignment horizontal="left" vertical="top" wrapText="1"/>
    </xf>
    <xf numFmtId="0" fontId="17" fillId="0" borderId="0" xfId="134" applyFont="1" applyFill="1" applyBorder="1" applyAlignment="1" applyProtection="1">
      <alignment horizontal="center"/>
    </xf>
    <xf numFmtId="0" fontId="17" fillId="0" borderId="0" xfId="2" applyFont="1" applyFill="1" applyAlignment="1">
      <alignment horizontal="left" vertical="top" wrapText="1"/>
    </xf>
    <xf numFmtId="0" fontId="17" fillId="0" borderId="0" xfId="1" applyAlignment="1">
      <alignment horizontal="left" vertical="top" wrapText="1"/>
    </xf>
    <xf numFmtId="0" fontId="17" fillId="0" borderId="0" xfId="0" applyFont="1" applyFill="1" applyBorder="1" applyAlignment="1">
      <alignment horizontal="center"/>
    </xf>
    <xf numFmtId="3" fontId="17" fillId="0" borderId="0" xfId="0" applyNumberFormat="1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49" fillId="0" borderId="0" xfId="137" applyFont="1" applyBorder="1" applyAlignment="1">
      <alignment horizontal="center"/>
    </xf>
    <xf numFmtId="0" fontId="49" fillId="0" borderId="0" xfId="137" applyNumberFormat="1" applyFont="1" applyAlignment="1">
      <alignment horizontal="left" vertical="top" wrapText="1"/>
    </xf>
  </cellXfs>
  <cellStyles count="143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04a_Total text black with rule" xfId="53"/>
    <cellStyle name="C05_Main text" xfId="54"/>
    <cellStyle name="C06_Figs" xfId="55"/>
    <cellStyle name="C07_Figs 1 dec percent" xfId="56"/>
    <cellStyle name="C08_Figs 1 decimal" xfId="57"/>
    <cellStyle name="C09_Notes" xfId="58"/>
    <cellStyle name="Calculation 2" xfId="59"/>
    <cellStyle name="Calculation 3" xfId="60"/>
    <cellStyle name="Check Cell 2" xfId="61"/>
    <cellStyle name="Check Cell 3" xfId="62"/>
    <cellStyle name="clsAltDataPrezn1" xfId="63"/>
    <cellStyle name="clsAltMRVDataPrezn1" xfId="64"/>
    <cellStyle name="clsAltRowHeader" xfId="65"/>
    <cellStyle name="clsColumnHeader" xfId="66"/>
    <cellStyle name="clsDataPrezn1" xfId="67"/>
    <cellStyle name="clsDefault" xfId="68"/>
    <cellStyle name="clsMRVDataPrezn1" xfId="69"/>
    <cellStyle name="clsMRVRow" xfId="70"/>
    <cellStyle name="clsReportHeader" xfId="71"/>
    <cellStyle name="clsRowHeader" xfId="72"/>
    <cellStyle name="Comma 2" xfId="73"/>
    <cellStyle name="Comma 3" xfId="74"/>
    <cellStyle name="Comma 4" xfId="141"/>
    <cellStyle name="Comma0" xfId="75"/>
    <cellStyle name="Currency 2" xfId="76"/>
    <cellStyle name="Currency0" xfId="77"/>
    <cellStyle name="Data_Green_dec1" xfId="78"/>
    <cellStyle name="Date" xfId="79"/>
    <cellStyle name="Explanatory Text 2" xfId="80"/>
    <cellStyle name="Explanatory Text 3" xfId="81"/>
    <cellStyle name="Fixed" xfId="82"/>
    <cellStyle name="Good 2" xfId="83"/>
    <cellStyle name="Good 3" xfId="84"/>
    <cellStyle name="Heading 1 2" xfId="85"/>
    <cellStyle name="Heading 1 3" xfId="86"/>
    <cellStyle name="Heading 2 2" xfId="87"/>
    <cellStyle name="Heading 2 3" xfId="88"/>
    <cellStyle name="Heading 3 2" xfId="89"/>
    <cellStyle name="Heading 3 3" xfId="90"/>
    <cellStyle name="Heading 4 2" xfId="91"/>
    <cellStyle name="Heading 4 3" xfId="92"/>
    <cellStyle name="Heading1" xfId="93"/>
    <cellStyle name="Heading2" xfId="94"/>
    <cellStyle name="Hed Top" xfId="95"/>
    <cellStyle name="Hyperlink" xfId="142" builtinId="8"/>
    <cellStyle name="Hyperlink 2" xfId="96"/>
    <cellStyle name="Hyperlink 3" xfId="139"/>
    <cellStyle name="Hyperlink 4" xfId="140"/>
    <cellStyle name="Input 2" xfId="97"/>
    <cellStyle name="Input 3" xfId="98"/>
    <cellStyle name="Linked Cell 2" xfId="99"/>
    <cellStyle name="Linked Cell 3" xfId="100"/>
    <cellStyle name="Neutral 2" xfId="101"/>
    <cellStyle name="Neutral 3" xfId="102"/>
    <cellStyle name="Normal" xfId="0" builtinId="0"/>
    <cellStyle name="Normal 10" xfId="103"/>
    <cellStyle name="Normal 11" xfId="104"/>
    <cellStyle name="Normal 12" xfId="136"/>
    <cellStyle name="Normal 2" xfId="1"/>
    <cellStyle name="Normal 2 2" xfId="105"/>
    <cellStyle name="Normal 2 3" xfId="106"/>
    <cellStyle name="Normal 2 4" xfId="107"/>
    <cellStyle name="Normal 2 5" xfId="108"/>
    <cellStyle name="Normal 3" xfId="2"/>
    <cellStyle name="Normal 3 2" xfId="109"/>
    <cellStyle name="Normal 4" xfId="110"/>
    <cellStyle name="Normal 4 2" xfId="111"/>
    <cellStyle name="Normal 5" xfId="112"/>
    <cellStyle name="Normal 5 2" xfId="113"/>
    <cellStyle name="Normal 5 3" xfId="137"/>
    <cellStyle name="Normal 6" xfId="114"/>
    <cellStyle name="Normal 6 2" xfId="115"/>
    <cellStyle name="Normal 7" xfId="116"/>
    <cellStyle name="Normal 7 2" xfId="138"/>
    <cellStyle name="Normal 8" xfId="117"/>
    <cellStyle name="Normal 9" xfId="118"/>
    <cellStyle name="Normal_SOLAR" xfId="134"/>
    <cellStyle name="Note 2" xfId="119"/>
    <cellStyle name="Note 3" xfId="120"/>
    <cellStyle name="Output 2" xfId="121"/>
    <cellStyle name="Output 3" xfId="122"/>
    <cellStyle name="Percent 2" xfId="123"/>
    <cellStyle name="Percent 3" xfId="135"/>
    <cellStyle name="SectionCalcHeader" xfId="124"/>
    <cellStyle name="SectionHead" xfId="125"/>
    <cellStyle name="SectionSubhead" xfId="126"/>
    <cellStyle name="Source Text" xfId="127"/>
    <cellStyle name="Style 1" xfId="128"/>
    <cellStyle name="Style 29" xfId="129"/>
    <cellStyle name="Total 2" xfId="130"/>
    <cellStyle name="Total 3" xfId="131"/>
    <cellStyle name="Warning Text 2" xfId="132"/>
    <cellStyle name="Warning Text 3" xfId="1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8.xml"/><Relationship Id="rId18" Type="http://schemas.openxmlformats.org/officeDocument/2006/relationships/theme" Target="theme/theme1.xml"/><Relationship Id="rId3" Type="http://schemas.openxmlformats.org/officeDocument/2006/relationships/chartsheet" Target="chartsheets/sheet1.xml"/><Relationship Id="rId21" Type="http://schemas.openxmlformats.org/officeDocument/2006/relationships/calcChain" Target="calcChain.xml"/><Relationship Id="rId7" Type="http://schemas.openxmlformats.org/officeDocument/2006/relationships/chartsheet" Target="chartsheets/sheet3.xml"/><Relationship Id="rId12" Type="http://schemas.openxmlformats.org/officeDocument/2006/relationships/worksheet" Target="worksheets/sheet7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hartsheet" Target="chartsheets/sheet5.xml"/><Relationship Id="rId5" Type="http://schemas.openxmlformats.org/officeDocument/2006/relationships/chartsheet" Target="chartsheets/sheet2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6.xml"/><Relationship Id="rId19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4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Cumulative Installed Wind Power Capacity, 
1980-2011</a:t>
            </a:r>
          </a:p>
        </c:rich>
      </c:tx>
      <c:layout>
        <c:manualLayout>
          <c:xMode val="edge"/>
          <c:yMode val="edge"/>
          <c:x val="0.1854268624252311"/>
          <c:y val="5.2869116698903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97553017944535"/>
          <c:y val="0.1895551257253385"/>
          <c:w val="0.77650897226753668"/>
          <c:h val="0.68471953578336553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'World Wind Capacity'!$A$6:$A$37</c:f>
              <c:numCache>
                <c:formatCode>General</c:formatCode>
                <c:ptCount val="3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</c:numCache>
            </c:numRef>
          </c:xVal>
          <c:yVal>
            <c:numRef>
              <c:f>'World Wind Capacity'!$B$6:$B$37</c:f>
              <c:numCache>
                <c:formatCode>General</c:formatCode>
                <c:ptCount val="32"/>
                <c:pt idx="0">
                  <c:v>10</c:v>
                </c:pt>
                <c:pt idx="1">
                  <c:v>25</c:v>
                </c:pt>
                <c:pt idx="2">
                  <c:v>90</c:v>
                </c:pt>
                <c:pt idx="3">
                  <c:v>210</c:v>
                </c:pt>
                <c:pt idx="4">
                  <c:v>600</c:v>
                </c:pt>
                <c:pt idx="5" formatCode="#,##0">
                  <c:v>1020</c:v>
                </c:pt>
                <c:pt idx="6" formatCode="#,##0">
                  <c:v>1270</c:v>
                </c:pt>
                <c:pt idx="7" formatCode="#,##0">
                  <c:v>1450</c:v>
                </c:pt>
                <c:pt idx="8" formatCode="#,##0">
                  <c:v>1580</c:v>
                </c:pt>
                <c:pt idx="9" formatCode="#,##0">
                  <c:v>1730</c:v>
                </c:pt>
                <c:pt idx="10" formatCode="#,##0">
                  <c:v>1930</c:v>
                </c:pt>
                <c:pt idx="11" formatCode="#,##0">
                  <c:v>2170</c:v>
                </c:pt>
                <c:pt idx="12" formatCode="#,##0">
                  <c:v>2510</c:v>
                </c:pt>
                <c:pt idx="13" formatCode="#,##0">
                  <c:v>2990</c:v>
                </c:pt>
                <c:pt idx="14" formatCode="#,##0">
                  <c:v>3490</c:v>
                </c:pt>
                <c:pt idx="15" formatCode="#,##0">
                  <c:v>4780</c:v>
                </c:pt>
                <c:pt idx="16" formatCode="#,##0">
                  <c:v>6100</c:v>
                </c:pt>
                <c:pt idx="17" formatCode="#,##0">
                  <c:v>7600</c:v>
                </c:pt>
                <c:pt idx="18" formatCode="#,##0">
                  <c:v>10200</c:v>
                </c:pt>
                <c:pt idx="19" formatCode="#,##0">
                  <c:v>13600</c:v>
                </c:pt>
                <c:pt idx="20" formatCode="#,##0">
                  <c:v>17400</c:v>
                </c:pt>
                <c:pt idx="21" formatCode="#,##0">
                  <c:v>23900</c:v>
                </c:pt>
                <c:pt idx="22" formatCode="#,##0">
                  <c:v>31100</c:v>
                </c:pt>
                <c:pt idx="23" formatCode="#,##0">
                  <c:v>39431</c:v>
                </c:pt>
                <c:pt idx="24" formatCode="#,##0">
                  <c:v>47620</c:v>
                </c:pt>
                <c:pt idx="25" formatCode="#,##0">
                  <c:v>59091</c:v>
                </c:pt>
                <c:pt idx="26" formatCode="#,##0">
                  <c:v>74052</c:v>
                </c:pt>
                <c:pt idx="27" formatCode="#,##0">
                  <c:v>93820</c:v>
                </c:pt>
                <c:pt idx="28" formatCode="#,##0">
                  <c:v>120291</c:v>
                </c:pt>
                <c:pt idx="29" formatCode="#,##0">
                  <c:v>158864</c:v>
                </c:pt>
                <c:pt idx="30" formatCode="#,##0">
                  <c:v>197637</c:v>
                </c:pt>
                <c:pt idx="31" formatCode="#,##0">
                  <c:v>238351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03008"/>
        <c:axId val="113404928"/>
      </c:scatterChart>
      <c:valAx>
        <c:axId val="113403008"/>
        <c:scaling>
          <c:orientation val="minMax"/>
          <c:max val="2015"/>
          <c:min val="1980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GWEC, Worldwatch</a:t>
                </a:r>
              </a:p>
            </c:rich>
          </c:tx>
          <c:layout>
            <c:manualLayout>
              <c:xMode val="edge"/>
              <c:yMode val="edge"/>
              <c:x val="0.3545405111473626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404928"/>
        <c:crosses val="autoZero"/>
        <c:crossBetween val="midCat"/>
      </c:valAx>
      <c:valAx>
        <c:axId val="113404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Megawatts</a:t>
                </a:r>
              </a:p>
            </c:rich>
          </c:tx>
          <c:layout>
            <c:manualLayout>
              <c:xMode val="edge"/>
              <c:yMode val="edge"/>
              <c:x val="1.3594344752582926E-2"/>
              <c:y val="0.421663442940038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4030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Cumulative Installed Wind Power Capacity in Leading Countries, 1980-2011</a:t>
            </a:r>
          </a:p>
        </c:rich>
      </c:tx>
      <c:layout>
        <c:manualLayout>
          <c:xMode val="edge"/>
          <c:yMode val="edge"/>
          <c:x val="0.15443175638934203"/>
          <c:y val="4.25531914893617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55628058727568"/>
          <c:y val="0.16118633139909735"/>
          <c:w val="0.80913539967373571"/>
          <c:h val="0.71308833010960671"/>
        </c:manualLayout>
      </c:layout>
      <c:scatterChart>
        <c:scatterStyle val="smoothMarker"/>
        <c:varyColors val="0"/>
        <c:ser>
          <c:idx val="0"/>
          <c:order val="0"/>
          <c:tx>
            <c:v>Germany</c:v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none"/>
          </c:marker>
          <c:xVal>
            <c:numRef>
              <c:f>'Wind by Country'!$A$6:$A$37</c:f>
              <c:numCache>
                <c:formatCode>0</c:formatCode>
                <c:ptCount val="3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</c:numCache>
            </c:numRef>
          </c:xVal>
          <c:yVal>
            <c:numRef>
              <c:f>'Wind by Country'!$D$6:$D$37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15</c:v>
                </c:pt>
                <c:pt idx="9">
                  <c:v>27</c:v>
                </c:pt>
                <c:pt idx="10">
                  <c:v>62</c:v>
                </c:pt>
                <c:pt idx="11">
                  <c:v>112</c:v>
                </c:pt>
                <c:pt idx="12">
                  <c:v>180</c:v>
                </c:pt>
                <c:pt idx="13">
                  <c:v>335</c:v>
                </c:pt>
                <c:pt idx="14">
                  <c:v>643</c:v>
                </c:pt>
                <c:pt idx="15">
                  <c:v>1130</c:v>
                </c:pt>
                <c:pt idx="16">
                  <c:v>1548</c:v>
                </c:pt>
                <c:pt idx="17">
                  <c:v>2080</c:v>
                </c:pt>
                <c:pt idx="18">
                  <c:v>2875</c:v>
                </c:pt>
                <c:pt idx="19">
                  <c:v>4442</c:v>
                </c:pt>
                <c:pt idx="20">
                  <c:v>6113</c:v>
                </c:pt>
                <c:pt idx="21">
                  <c:v>8754</c:v>
                </c:pt>
                <c:pt idx="22">
                  <c:v>11994</c:v>
                </c:pt>
                <c:pt idx="23">
                  <c:v>14609</c:v>
                </c:pt>
                <c:pt idx="24">
                  <c:v>16629</c:v>
                </c:pt>
                <c:pt idx="25">
                  <c:v>18415</c:v>
                </c:pt>
                <c:pt idx="26">
                  <c:v>20622</c:v>
                </c:pt>
                <c:pt idx="27">
                  <c:v>22247</c:v>
                </c:pt>
                <c:pt idx="28">
                  <c:v>23903</c:v>
                </c:pt>
                <c:pt idx="29">
                  <c:v>25777</c:v>
                </c:pt>
                <c:pt idx="30">
                  <c:v>27191</c:v>
                </c:pt>
                <c:pt idx="31">
                  <c:v>29060</c:v>
                </c:pt>
              </c:numCache>
            </c:numRef>
          </c:yVal>
          <c:smooth val="0"/>
        </c:ser>
        <c:ser>
          <c:idx val="1"/>
          <c:order val="1"/>
          <c:tx>
            <c:v>US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'Wind by Country'!$A$6:$A$37</c:f>
              <c:numCache>
                <c:formatCode>0</c:formatCode>
                <c:ptCount val="3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</c:numCache>
            </c:numRef>
          </c:xVal>
          <c:yVal>
            <c:numRef>
              <c:f>'Wind by Country'!$C$6:$C$37</c:f>
              <c:numCache>
                <c:formatCode>#,##0</c:formatCode>
                <c:ptCount val="32"/>
                <c:pt idx="0">
                  <c:v>8</c:v>
                </c:pt>
                <c:pt idx="1">
                  <c:v>18</c:v>
                </c:pt>
                <c:pt idx="2">
                  <c:v>84</c:v>
                </c:pt>
                <c:pt idx="3">
                  <c:v>254</c:v>
                </c:pt>
                <c:pt idx="4">
                  <c:v>653</c:v>
                </c:pt>
                <c:pt idx="5">
                  <c:v>945</c:v>
                </c:pt>
                <c:pt idx="6">
                  <c:v>1265</c:v>
                </c:pt>
                <c:pt idx="7">
                  <c:v>1333</c:v>
                </c:pt>
                <c:pt idx="8">
                  <c:v>1231</c:v>
                </c:pt>
                <c:pt idx="9">
                  <c:v>1332</c:v>
                </c:pt>
                <c:pt idx="10">
                  <c:v>1484</c:v>
                </c:pt>
                <c:pt idx="11">
                  <c:v>1709</c:v>
                </c:pt>
                <c:pt idx="12">
                  <c:v>1680</c:v>
                </c:pt>
                <c:pt idx="13">
                  <c:v>1635</c:v>
                </c:pt>
                <c:pt idx="14">
                  <c:v>1663</c:v>
                </c:pt>
                <c:pt idx="15">
                  <c:v>1612</c:v>
                </c:pt>
                <c:pt idx="16">
                  <c:v>1614</c:v>
                </c:pt>
                <c:pt idx="17">
                  <c:v>1611</c:v>
                </c:pt>
                <c:pt idx="18">
                  <c:v>1837</c:v>
                </c:pt>
                <c:pt idx="19">
                  <c:v>2490</c:v>
                </c:pt>
                <c:pt idx="20">
                  <c:v>2578</c:v>
                </c:pt>
                <c:pt idx="21">
                  <c:v>4275</c:v>
                </c:pt>
                <c:pt idx="22">
                  <c:v>4685</c:v>
                </c:pt>
                <c:pt idx="23">
                  <c:v>6372</c:v>
                </c:pt>
                <c:pt idx="24">
                  <c:v>6725</c:v>
                </c:pt>
                <c:pt idx="25">
                  <c:v>9149</c:v>
                </c:pt>
                <c:pt idx="26">
                  <c:v>11575</c:v>
                </c:pt>
                <c:pt idx="27">
                  <c:v>16824</c:v>
                </c:pt>
                <c:pt idx="28">
                  <c:v>25237</c:v>
                </c:pt>
                <c:pt idx="29">
                  <c:v>35086</c:v>
                </c:pt>
                <c:pt idx="30">
                  <c:v>40298</c:v>
                </c:pt>
                <c:pt idx="31">
                  <c:v>46919</c:v>
                </c:pt>
              </c:numCache>
            </c:numRef>
          </c:yVal>
          <c:smooth val="0"/>
        </c:ser>
        <c:ser>
          <c:idx val="2"/>
          <c:order val="2"/>
          <c:tx>
            <c:v>Spain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'Wind by Country'!$A$6:$A$37</c:f>
              <c:numCache>
                <c:formatCode>0</c:formatCode>
                <c:ptCount val="3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</c:numCache>
            </c:numRef>
          </c:xVal>
          <c:yVal>
            <c:numRef>
              <c:f>'Wind by Country'!$E$6:$E$37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50</c:v>
                </c:pt>
                <c:pt idx="13">
                  <c:v>60</c:v>
                </c:pt>
                <c:pt idx="14">
                  <c:v>70</c:v>
                </c:pt>
                <c:pt idx="15">
                  <c:v>140</c:v>
                </c:pt>
                <c:pt idx="16">
                  <c:v>230</c:v>
                </c:pt>
                <c:pt idx="17">
                  <c:v>512</c:v>
                </c:pt>
                <c:pt idx="18">
                  <c:v>834</c:v>
                </c:pt>
                <c:pt idx="19">
                  <c:v>1812</c:v>
                </c:pt>
                <c:pt idx="20">
                  <c:v>2235</c:v>
                </c:pt>
                <c:pt idx="21">
                  <c:v>3337</c:v>
                </c:pt>
                <c:pt idx="22">
                  <c:v>4825</c:v>
                </c:pt>
                <c:pt idx="23">
                  <c:v>6203</c:v>
                </c:pt>
                <c:pt idx="24">
                  <c:v>8263</c:v>
                </c:pt>
                <c:pt idx="25">
                  <c:v>10027</c:v>
                </c:pt>
                <c:pt idx="26">
                  <c:v>11623</c:v>
                </c:pt>
                <c:pt idx="27">
                  <c:v>15145</c:v>
                </c:pt>
                <c:pt idx="28">
                  <c:v>16689</c:v>
                </c:pt>
                <c:pt idx="29">
                  <c:v>19160</c:v>
                </c:pt>
                <c:pt idx="30">
                  <c:v>20623</c:v>
                </c:pt>
                <c:pt idx="31">
                  <c:v>21674</c:v>
                </c:pt>
              </c:numCache>
            </c:numRef>
          </c:yVal>
          <c:smooth val="0"/>
        </c:ser>
        <c:ser>
          <c:idx val="3"/>
          <c:order val="3"/>
          <c:tx>
            <c:v>India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'Wind by Country'!$A$6:$A$37</c:f>
              <c:numCache>
                <c:formatCode>0</c:formatCode>
                <c:ptCount val="3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</c:numCache>
            </c:numRef>
          </c:xVal>
          <c:yVal>
            <c:numRef>
              <c:f>'Wind by Country'!$F$6:$F$37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39</c:v>
                </c:pt>
                <c:pt idx="13">
                  <c:v>79</c:v>
                </c:pt>
                <c:pt idx="14">
                  <c:v>185</c:v>
                </c:pt>
                <c:pt idx="15">
                  <c:v>576</c:v>
                </c:pt>
                <c:pt idx="16">
                  <c:v>820</c:v>
                </c:pt>
                <c:pt idx="17">
                  <c:v>940</c:v>
                </c:pt>
                <c:pt idx="18">
                  <c:v>1015</c:v>
                </c:pt>
                <c:pt idx="19">
                  <c:v>1077</c:v>
                </c:pt>
                <c:pt idx="20">
                  <c:v>1220</c:v>
                </c:pt>
                <c:pt idx="21">
                  <c:v>1456</c:v>
                </c:pt>
                <c:pt idx="22">
                  <c:v>1702</c:v>
                </c:pt>
                <c:pt idx="23">
                  <c:v>2125</c:v>
                </c:pt>
                <c:pt idx="24">
                  <c:v>3000</c:v>
                </c:pt>
                <c:pt idx="25">
                  <c:v>4430</c:v>
                </c:pt>
                <c:pt idx="26">
                  <c:v>6270</c:v>
                </c:pt>
                <c:pt idx="27">
                  <c:v>7845</c:v>
                </c:pt>
                <c:pt idx="28">
                  <c:v>9655</c:v>
                </c:pt>
                <c:pt idx="29">
                  <c:v>10926</c:v>
                </c:pt>
                <c:pt idx="30">
                  <c:v>13065</c:v>
                </c:pt>
                <c:pt idx="31">
                  <c:v>16084</c:v>
                </c:pt>
              </c:numCache>
            </c:numRef>
          </c:yVal>
          <c:smooth val="0"/>
        </c:ser>
        <c:ser>
          <c:idx val="4"/>
          <c:order val="4"/>
          <c:tx>
            <c:v>China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xVal>
            <c:numRef>
              <c:f>'Wind by Country'!$A$21:$A$37</c:f>
              <c:numCache>
                <c:formatCode>0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xVal>
          <c:yVal>
            <c:numRef>
              <c:f>'Wind by Country'!$B$21:$B$37</c:f>
              <c:numCache>
                <c:formatCode>#,##0</c:formatCode>
                <c:ptCount val="17"/>
                <c:pt idx="0">
                  <c:v>38</c:v>
                </c:pt>
                <c:pt idx="1">
                  <c:v>79</c:v>
                </c:pt>
                <c:pt idx="2">
                  <c:v>170</c:v>
                </c:pt>
                <c:pt idx="3">
                  <c:v>224</c:v>
                </c:pt>
                <c:pt idx="4">
                  <c:v>268</c:v>
                </c:pt>
                <c:pt idx="5">
                  <c:v>346</c:v>
                </c:pt>
                <c:pt idx="6">
                  <c:v>404</c:v>
                </c:pt>
                <c:pt idx="7">
                  <c:v>470</c:v>
                </c:pt>
                <c:pt idx="8">
                  <c:v>568</c:v>
                </c:pt>
                <c:pt idx="9">
                  <c:v>765</c:v>
                </c:pt>
                <c:pt idx="10">
                  <c:v>1272</c:v>
                </c:pt>
                <c:pt idx="11">
                  <c:v>2559</c:v>
                </c:pt>
                <c:pt idx="12">
                  <c:v>5871</c:v>
                </c:pt>
                <c:pt idx="13">
                  <c:v>12020</c:v>
                </c:pt>
                <c:pt idx="14">
                  <c:v>25805</c:v>
                </c:pt>
                <c:pt idx="15">
                  <c:v>44733</c:v>
                </c:pt>
                <c:pt idx="16">
                  <c:v>62733</c:v>
                </c:pt>
              </c:numCache>
            </c:numRef>
          </c:yVal>
          <c:smooth val="0"/>
        </c:ser>
        <c:ser>
          <c:idx val="6"/>
          <c:order val="5"/>
          <c:tx>
            <c:v>Italy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'Wind by Country'!$A$21:$A$37</c:f>
              <c:numCache>
                <c:formatCode>0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xVal>
          <c:yVal>
            <c:numRef>
              <c:f>'Wind by Country'!$G$21:$G$37</c:f>
              <c:numCache>
                <c:formatCode>#,##0</c:formatCode>
                <c:ptCount val="17"/>
                <c:pt idx="0">
                  <c:v>3</c:v>
                </c:pt>
                <c:pt idx="1">
                  <c:v>5.7</c:v>
                </c:pt>
                <c:pt idx="2">
                  <c:v>10</c:v>
                </c:pt>
                <c:pt idx="3">
                  <c:v>19</c:v>
                </c:pt>
                <c:pt idx="4">
                  <c:v>25</c:v>
                </c:pt>
                <c:pt idx="5">
                  <c:v>66</c:v>
                </c:pt>
                <c:pt idx="6">
                  <c:v>93</c:v>
                </c:pt>
                <c:pt idx="7">
                  <c:v>148</c:v>
                </c:pt>
                <c:pt idx="8">
                  <c:v>253</c:v>
                </c:pt>
                <c:pt idx="9">
                  <c:v>390</c:v>
                </c:pt>
                <c:pt idx="10">
                  <c:v>757</c:v>
                </c:pt>
                <c:pt idx="11">
                  <c:v>1567</c:v>
                </c:pt>
                <c:pt idx="12">
                  <c:v>2454</c:v>
                </c:pt>
                <c:pt idx="13">
                  <c:v>3404</c:v>
                </c:pt>
                <c:pt idx="14">
                  <c:v>4574</c:v>
                </c:pt>
                <c:pt idx="15">
                  <c:v>5970</c:v>
                </c:pt>
                <c:pt idx="16">
                  <c:v>6800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142464"/>
        <c:axId val="116144384"/>
      </c:scatterChart>
      <c:valAx>
        <c:axId val="116142464"/>
        <c:scaling>
          <c:orientation val="minMax"/>
          <c:max val="2016"/>
          <c:min val="198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Worldwatch, CREIA, AWEA, GWEC, Demarcq, EWEA</a:t>
                </a:r>
              </a:p>
            </c:rich>
          </c:tx>
          <c:layout>
            <c:manualLayout>
              <c:xMode val="edge"/>
              <c:yMode val="edge"/>
              <c:x val="0.15606307775965197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144384"/>
        <c:crosses val="autoZero"/>
        <c:crossBetween val="midCat"/>
        <c:majorUnit val="6"/>
      </c:valAx>
      <c:valAx>
        <c:axId val="116144384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Megawatts</a:t>
                </a:r>
              </a:p>
            </c:rich>
          </c:tx>
          <c:layout>
            <c:manualLayout>
              <c:xMode val="edge"/>
              <c:yMode val="edge"/>
              <c:x val="1.1419249592169658E-2"/>
              <c:y val="0.413926499032882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142464"/>
        <c:crosses val="autoZero"/>
        <c:crossBetween val="midCat"/>
        <c:majorUnit val="10000"/>
        <c:minorUnit val="1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Cumulative Solar Photovoltaics Installations, 
1998-2011</a:t>
            </a:r>
          </a:p>
        </c:rich>
      </c:tx>
      <c:layout>
        <c:manualLayout>
          <c:xMode val="edge"/>
          <c:yMode val="edge"/>
          <c:x val="0.17455138662316477"/>
          <c:y val="5.8027079303675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55628058727568"/>
          <c:y val="0.1895551257253385"/>
          <c:w val="0.80097879282218598"/>
          <c:h val="0.68471953578336553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'World PV'!$A$6:$A$19</c:f>
              <c:numCache>
                <c:formatCode>General</c:formatCode>
                <c:ptCount val="1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</c:numCache>
            </c:numRef>
          </c:xVal>
          <c:yVal>
            <c:numRef>
              <c:f>'World PV'!$B$6:$B$19</c:f>
              <c:numCache>
                <c:formatCode>#,##0</c:formatCode>
                <c:ptCount val="14"/>
                <c:pt idx="0">
                  <c:v>962</c:v>
                </c:pt>
                <c:pt idx="1">
                  <c:v>1166</c:v>
                </c:pt>
                <c:pt idx="2">
                  <c:v>1425</c:v>
                </c:pt>
                <c:pt idx="3">
                  <c:v>1753</c:v>
                </c:pt>
                <c:pt idx="4">
                  <c:v>2220</c:v>
                </c:pt>
                <c:pt idx="5">
                  <c:v>2798</c:v>
                </c:pt>
                <c:pt idx="6">
                  <c:v>3911</c:v>
                </c:pt>
                <c:pt idx="7">
                  <c:v>5340</c:v>
                </c:pt>
                <c:pt idx="8">
                  <c:v>6915</c:v>
                </c:pt>
                <c:pt idx="9">
                  <c:v>9443</c:v>
                </c:pt>
                <c:pt idx="10">
                  <c:v>15772</c:v>
                </c:pt>
                <c:pt idx="11">
                  <c:v>23210</c:v>
                </c:pt>
                <c:pt idx="12">
                  <c:v>40019</c:v>
                </c:pt>
                <c:pt idx="13">
                  <c:v>69684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920128"/>
        <c:axId val="119922048"/>
      </c:scatterChart>
      <c:valAx>
        <c:axId val="119920128"/>
        <c:scaling>
          <c:orientation val="minMax"/>
          <c:max val="2012"/>
          <c:min val="1998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EPIA</a:t>
                </a:r>
              </a:p>
            </c:rich>
          </c:tx>
          <c:layout>
            <c:manualLayout>
              <c:xMode val="edge"/>
              <c:yMode val="edge"/>
              <c:x val="0.42740619902120719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922048"/>
        <c:crosses val="autoZero"/>
        <c:crossBetween val="midCat"/>
      </c:valAx>
      <c:valAx>
        <c:axId val="11992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Megawatts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52611218568665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92012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Fuel Ethanol Production, 1975-2012</a:t>
            </a:r>
          </a:p>
        </c:rich>
      </c:tx>
      <c:layout>
        <c:manualLayout>
          <c:xMode val="edge"/>
          <c:yMode val="edge"/>
          <c:x val="0.23327895595432299"/>
          <c:y val="2.9658284977433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92495921696574"/>
          <c:y val="0.10702772404900064"/>
          <c:w val="0.81566068515497558"/>
          <c:h val="0.7672469374597034"/>
        </c:manualLayout>
      </c:layout>
      <c:scatterChart>
        <c:scatterStyle val="smoothMarker"/>
        <c:varyColors val="0"/>
        <c:ser>
          <c:idx val="0"/>
          <c:order val="0"/>
          <c:tx>
            <c:v>Ethanol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'World Ethanol'!$A$6:$A$43</c:f>
              <c:numCache>
                <c:formatCode>General</c:formatCode>
                <c:ptCount val="3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 formatCode="0">
                  <c:v>2007</c:v>
                </c:pt>
                <c:pt idx="33" formatCode="0">
                  <c:v>2008</c:v>
                </c:pt>
                <c:pt idx="34" formatCode="0">
                  <c:v>2009</c:v>
                </c:pt>
                <c:pt idx="35" formatCode="0">
                  <c:v>2010</c:v>
                </c:pt>
                <c:pt idx="36" formatCode="0">
                  <c:v>2011</c:v>
                </c:pt>
                <c:pt idx="37" formatCode="0">
                  <c:v>2012</c:v>
                </c:pt>
              </c:numCache>
            </c:numRef>
          </c:xVal>
          <c:yVal>
            <c:numRef>
              <c:f>'World Ethanol'!$C$6:$C$43</c:f>
              <c:numCache>
                <c:formatCode>#,##0</c:formatCode>
                <c:ptCount val="38"/>
                <c:pt idx="0">
                  <c:v>146.87966035600002</c:v>
                </c:pt>
                <c:pt idx="1">
                  <c:v>175.410241864</c:v>
                </c:pt>
                <c:pt idx="2">
                  <c:v>388.33291497000005</c:v>
                </c:pt>
                <c:pt idx="3">
                  <c:v>668.09111697900005</c:v>
                </c:pt>
                <c:pt idx="4">
                  <c:v>933.31985618300007</c:v>
                </c:pt>
                <c:pt idx="5">
                  <c:v>1153.9035187680001</c:v>
                </c:pt>
                <c:pt idx="6">
                  <c:v>1314.784297827</c:v>
                </c:pt>
                <c:pt idx="7">
                  <c:v>1888.5659925990001</c:v>
                </c:pt>
                <c:pt idx="8">
                  <c:v>2451.51663328</c:v>
                </c:pt>
                <c:pt idx="9">
                  <c:v>3402.5360168800003</c:v>
                </c:pt>
                <c:pt idx="10">
                  <c:v>3732.4869085790001</c:v>
                </c:pt>
                <c:pt idx="11">
                  <c:v>3485.2218688430003</c:v>
                </c:pt>
                <c:pt idx="12">
                  <c:v>3856.6477725490004</c:v>
                </c:pt>
                <c:pt idx="13">
                  <c:v>3936.6919040020002</c:v>
                </c:pt>
                <c:pt idx="14">
                  <c:v>4013.0376267410002</c:v>
                </c:pt>
                <c:pt idx="15">
                  <c:v>4018.5852398120005</c:v>
                </c:pt>
                <c:pt idx="16">
                  <c:v>4325.2889910230006</c:v>
                </c:pt>
                <c:pt idx="17">
                  <c:v>4196.1088580840005</c:v>
                </c:pt>
                <c:pt idx="18">
                  <c:v>4200.5997829510006</c:v>
                </c:pt>
                <c:pt idx="19">
                  <c:v>4458.1675326760005</c:v>
                </c:pt>
                <c:pt idx="20">
                  <c:v>4774.645649774</c:v>
                </c:pt>
                <c:pt idx="21">
                  <c:v>4953.7543003520004</c:v>
                </c:pt>
                <c:pt idx="22">
                  <c:v>5420.0179703670001</c:v>
                </c:pt>
                <c:pt idx="23">
                  <c:v>5073.1600674040001</c:v>
                </c:pt>
                <c:pt idx="24">
                  <c:v>4971.7179998199999</c:v>
                </c:pt>
                <c:pt idx="25">
                  <c:v>4519.1912764570006</c:v>
                </c:pt>
                <c:pt idx="26">
                  <c:v>4873.7101688990006</c:v>
                </c:pt>
                <c:pt idx="27">
                  <c:v>5420.2821424180001</c:v>
                </c:pt>
                <c:pt idx="28">
                  <c:v>6393.7561745559997</c:v>
                </c:pt>
                <c:pt idx="29">
                  <c:v>7517.2799117120003</c:v>
                </c:pt>
                <c:pt idx="30">
                  <c:v>8227.1102154359996</c:v>
                </c:pt>
                <c:pt idx="31">
                  <c:v>10353.431061984</c:v>
                </c:pt>
                <c:pt idx="32">
                  <c:v>13088.932660443999</c:v>
                </c:pt>
                <c:pt idx="33">
                  <c:v>17452.52661538</c:v>
                </c:pt>
                <c:pt idx="34">
                  <c:v>19317.317130447998</c:v>
                </c:pt>
                <c:pt idx="35">
                  <c:v>22860.921035975996</c:v>
                </c:pt>
                <c:pt idx="36">
                  <c:v>22742.307784627999</c:v>
                </c:pt>
                <c:pt idx="37">
                  <c:v>22714.569719168001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615872"/>
        <c:axId val="119617792"/>
      </c:scatterChart>
      <c:valAx>
        <c:axId val="119615872"/>
        <c:scaling>
          <c:orientation val="minMax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F.O. Licht</a:t>
                </a:r>
              </a:p>
            </c:rich>
          </c:tx>
          <c:layout>
            <c:manualLayout>
              <c:xMode val="edge"/>
              <c:yMode val="edge"/>
              <c:x val="0.45405111473626969"/>
              <c:y val="0.939393939393939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617792"/>
        <c:crosses val="autoZero"/>
        <c:crossBetween val="midCat"/>
      </c:valAx>
      <c:valAx>
        <c:axId val="119617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Million Gallons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15860735009671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61587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Biodiesel Production, 1991-2012</a:t>
            </a:r>
          </a:p>
        </c:rich>
      </c:tx>
      <c:layout>
        <c:manualLayout>
          <c:xMode val="edge"/>
          <c:yMode val="edge"/>
          <c:x val="0.23491027732463296"/>
          <c:y val="3.99742101869761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0570962479607"/>
          <c:y val="0.11476466795615732"/>
          <c:w val="0.82707993474714514"/>
          <c:h val="0.75950999355254678"/>
        </c:manualLayout>
      </c:layout>
      <c:scatterChart>
        <c:scatterStyle val="smoothMarker"/>
        <c:varyColors val="0"/>
        <c:ser>
          <c:idx val="0"/>
          <c:order val="0"/>
          <c:tx>
            <c:v>Biodiesel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'World Biodiesel'!$A$6:$A$26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xVal>
          <c:yVal>
            <c:numRef>
              <c:f>'World Biodiesel'!$C$6:$C$26</c:f>
              <c:numCache>
                <c:formatCode>#,##0</c:formatCode>
                <c:ptCount val="21"/>
                <c:pt idx="0">
                  <c:v>2.9058925610000004</c:v>
                </c:pt>
                <c:pt idx="1">
                  <c:v>23.247140488000003</c:v>
                </c:pt>
                <c:pt idx="2">
                  <c:v>37.776603293000001</c:v>
                </c:pt>
                <c:pt idx="3">
                  <c:v>74.760690433000008</c:v>
                </c:pt>
                <c:pt idx="4">
                  <c:v>107.78219680800001</c:v>
                </c:pt>
                <c:pt idx="5">
                  <c:v>144.23793984600002</c:v>
                </c:pt>
                <c:pt idx="6">
                  <c:v>150.57806907</c:v>
                </c:pt>
                <c:pt idx="7">
                  <c:v>155.06899393700002</c:v>
                </c:pt>
                <c:pt idx="8">
                  <c:v>189.93970466900001</c:v>
                </c:pt>
                <c:pt idx="9">
                  <c:v>212.55229986028922</c:v>
                </c:pt>
                <c:pt idx="10">
                  <c:v>264.9733576143098</c:v>
                </c:pt>
                <c:pt idx="11">
                  <c:v>382.97965094903662</c:v>
                </c:pt>
                <c:pt idx="12">
                  <c:v>509.82640476032236</c:v>
                </c:pt>
                <c:pt idx="13">
                  <c:v>613.72050253652299</c:v>
                </c:pt>
                <c:pt idx="14">
                  <c:v>995.14813010526814</c:v>
                </c:pt>
                <c:pt idx="15">
                  <c:v>1709.9136497977697</c:v>
                </c:pt>
                <c:pt idx="16">
                  <c:v>2775.3075302634097</c:v>
                </c:pt>
                <c:pt idx="17">
                  <c:v>4131.5908641444357</c:v>
                </c:pt>
                <c:pt idx="18">
                  <c:v>4699.2605818002612</c:v>
                </c:pt>
                <c:pt idx="19">
                  <c:v>4892.5864930484649</c:v>
                </c:pt>
                <c:pt idx="20">
                  <c:v>5651.4807533519688</c:v>
                </c:pt>
              </c:numCache>
            </c:numRef>
          </c:yVal>
          <c:smooth val="0"/>
        </c:ser>
        <c:ser>
          <c:idx val="1"/>
          <c:order val="1"/>
          <c:tx>
            <c:v>2012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'World Biodiesel'!$A$26:$A$27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xVal>
          <c:yVal>
            <c:numRef>
              <c:f>'World Biodiesel'!$C$26:$C$27</c:f>
              <c:numCache>
                <c:formatCode>#,##0</c:formatCode>
                <c:ptCount val="2"/>
                <c:pt idx="0">
                  <c:v>5651.4807533519688</c:v>
                </c:pt>
                <c:pt idx="1">
                  <c:v>5669.7926797279633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26944"/>
        <c:axId val="120228864"/>
      </c:scatterChart>
      <c:valAx>
        <c:axId val="12022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F.O. Licht; Worldwatch</a:t>
                </a:r>
              </a:p>
            </c:rich>
          </c:tx>
          <c:layout>
            <c:manualLayout>
              <c:xMode val="edge"/>
              <c:yMode val="edge"/>
              <c:x val="0.37466014138118542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228864"/>
        <c:crosses val="autoZero"/>
        <c:crossBetween val="midCat"/>
      </c:valAx>
      <c:valAx>
        <c:axId val="1202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Million Gallons</a:t>
                </a:r>
              </a:p>
            </c:rich>
          </c:tx>
          <c:layout>
            <c:manualLayout>
              <c:xMode val="edge"/>
              <c:yMode val="edge"/>
              <c:x val="1.1419249592169658E-2"/>
              <c:y val="0.410702772404900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22694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Coal Consumption in the United States, 1950-</a:t>
            </a:r>
            <a:r>
              <a:rPr lang="en-US" baseline="0"/>
              <a:t>2011</a:t>
            </a:r>
            <a:endParaRPr lang="en-US"/>
          </a:p>
        </c:rich>
      </c:tx>
      <c:layout>
        <c:manualLayout>
          <c:xMode val="edge"/>
          <c:yMode val="edge"/>
          <c:x val="0.1756389342033714"/>
          <c:y val="6.0606060606060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34910277324633"/>
          <c:y val="0.14313346228239845"/>
          <c:w val="0.8243610657966286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Coal Consumption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'US Coal Consumption'!$A$6:$A$67</c:f>
              <c:numCache>
                <c:formatCode>General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'US Coal Consumption'!$B$6:$B$67</c:f>
              <c:numCache>
                <c:formatCode>0.0</c:formatCode>
                <c:ptCount val="62"/>
                <c:pt idx="0">
                  <c:v>12.347109130530001</c:v>
                </c:pt>
                <c:pt idx="1">
                  <c:v>12.552996100878</c:v>
                </c:pt>
                <c:pt idx="2">
                  <c:v>11.306479358141001</c:v>
                </c:pt>
                <c:pt idx="3">
                  <c:v>11.372683889224</c:v>
                </c:pt>
                <c:pt idx="4">
                  <c:v>9.7146666756230005</c:v>
                </c:pt>
                <c:pt idx="5">
                  <c:v>11.16725865549</c:v>
                </c:pt>
                <c:pt idx="6">
                  <c:v>11.349723194628</c:v>
                </c:pt>
                <c:pt idx="7">
                  <c:v>10.82063055796</c:v>
                </c:pt>
                <c:pt idx="8">
                  <c:v>9.5332867097200005</c:v>
                </c:pt>
                <c:pt idx="9">
                  <c:v>9.5183530408989991</c:v>
                </c:pt>
                <c:pt idx="10">
                  <c:v>9.837784624967</c:v>
                </c:pt>
                <c:pt idx="11">
                  <c:v>9.6233510115840009</c:v>
                </c:pt>
                <c:pt idx="12">
                  <c:v>9.9064537938629993</c:v>
                </c:pt>
                <c:pt idx="13">
                  <c:v>10.412538386472001</c:v>
                </c:pt>
                <c:pt idx="14">
                  <c:v>10.964384583114001</c:v>
                </c:pt>
                <c:pt idx="15">
                  <c:v>11.580608124903</c:v>
                </c:pt>
                <c:pt idx="16">
                  <c:v>12.143080285908001</c:v>
                </c:pt>
                <c:pt idx="17">
                  <c:v>11.913750411519</c:v>
                </c:pt>
                <c:pt idx="18">
                  <c:v>12.330677490834001</c:v>
                </c:pt>
                <c:pt idx="19">
                  <c:v>12.381540073991998</c:v>
                </c:pt>
                <c:pt idx="20">
                  <c:v>12.264527795520001</c:v>
                </c:pt>
                <c:pt idx="21">
                  <c:v>11.598411489756</c:v>
                </c:pt>
                <c:pt idx="22">
                  <c:v>12.076917354008</c:v>
                </c:pt>
                <c:pt idx="23">
                  <c:v>12.971490134371001</c:v>
                </c:pt>
                <c:pt idx="24">
                  <c:v>12.6628776186</c:v>
                </c:pt>
                <c:pt idx="25">
                  <c:v>12.662785562591999</c:v>
                </c:pt>
                <c:pt idx="26">
                  <c:v>13.584066835052001</c:v>
                </c:pt>
                <c:pt idx="27">
                  <c:v>13.922103291195</c:v>
                </c:pt>
                <c:pt idx="28">
                  <c:v>13.765575016059</c:v>
                </c:pt>
                <c:pt idx="29">
                  <c:v>15.039585880800001</c:v>
                </c:pt>
                <c:pt idx="30">
                  <c:v>15.422809494045</c:v>
                </c:pt>
                <c:pt idx="31">
                  <c:v>15.907526424928999</c:v>
                </c:pt>
                <c:pt idx="32">
                  <c:v>15.321581298056</c:v>
                </c:pt>
                <c:pt idx="33">
                  <c:v>15.894441803712001</c:v>
                </c:pt>
                <c:pt idx="34">
                  <c:v>17.070621985089002</c:v>
                </c:pt>
                <c:pt idx="35">
                  <c:v>17.478427648194</c:v>
                </c:pt>
                <c:pt idx="36">
                  <c:v>17.260405035215999</c:v>
                </c:pt>
                <c:pt idx="37">
                  <c:v>18.008450718064001</c:v>
                </c:pt>
                <c:pt idx="38">
                  <c:v>18.846312438367999</c:v>
                </c:pt>
                <c:pt idx="39">
                  <c:v>19.069762485774</c:v>
                </c:pt>
                <c:pt idx="40">
                  <c:v>19.172634948896</c:v>
                </c:pt>
                <c:pt idx="41">
                  <c:v>18.991670121599999</c:v>
                </c:pt>
                <c:pt idx="42">
                  <c:v>19.122471284264002</c:v>
                </c:pt>
                <c:pt idx="43">
                  <c:v>19.835147797849999</c:v>
                </c:pt>
                <c:pt idx="44">
                  <c:v>19.909462580170999</c:v>
                </c:pt>
                <c:pt idx="45">
                  <c:v>20.08872680112</c:v>
                </c:pt>
                <c:pt idx="46">
                  <c:v>21.001914490770002</c:v>
                </c:pt>
                <c:pt idx="47">
                  <c:v>21.445411018480005</c:v>
                </c:pt>
                <c:pt idx="48">
                  <c:v>21.655743963538999</c:v>
                </c:pt>
                <c:pt idx="49">
                  <c:v>21.622543690538006</c:v>
                </c:pt>
                <c:pt idx="50">
                  <c:v>22.579528056499999</c:v>
                </c:pt>
                <c:pt idx="51">
                  <c:v>21.914268291972</c:v>
                </c:pt>
                <c:pt idx="52">
                  <c:v>21.903989283993003</c:v>
                </c:pt>
                <c:pt idx="53">
                  <c:v>22.320928006241001</c:v>
                </c:pt>
                <c:pt idx="54">
                  <c:v>22.46619459631</c:v>
                </c:pt>
                <c:pt idx="55">
                  <c:v>22.796542732551998</c:v>
                </c:pt>
                <c:pt idx="56">
                  <c:v>22.447160109464999</c:v>
                </c:pt>
                <c:pt idx="57">
                  <c:v>22.749466265672002</c:v>
                </c:pt>
                <c:pt idx="58">
                  <c:v>22.385196265788</c:v>
                </c:pt>
                <c:pt idx="59">
                  <c:v>19.692202917393995</c:v>
                </c:pt>
                <c:pt idx="60">
                  <c:v>20.794124035544002</c:v>
                </c:pt>
                <c:pt idx="61">
                  <c:v>19.563852467171003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49728"/>
        <c:axId val="120841728"/>
      </c:scatterChart>
      <c:valAx>
        <c:axId val="120249728"/>
        <c:scaling>
          <c:orientation val="minMax"/>
          <c:max val="2015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EIA</a:t>
                </a:r>
              </a:p>
            </c:rich>
          </c:tx>
          <c:layout>
            <c:manualLayout>
              <c:xMode val="edge"/>
              <c:yMode val="edge"/>
              <c:x val="0.41109298531810767"/>
              <c:y val="0.9368149580915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841728"/>
        <c:crosses val="autoZero"/>
        <c:crossBetween val="midCat"/>
      </c:valAx>
      <c:valAx>
        <c:axId val="12084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aseline="0"/>
                  <a:t>Quadrillion Btu</a:t>
                </a:r>
              </a:p>
            </c:rich>
          </c:tx>
          <c:layout>
            <c:manualLayout>
              <c:xMode val="edge"/>
              <c:yMode val="edge"/>
              <c:x val="3.0995106035889071E-2"/>
              <c:y val="0.385557704706640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24972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horizontalDpi="4294967294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0.96575</cdr:x>
      <cdr:y>0.1295</cdr:y>
    </cdr:from>
    <cdr:to>
      <cdr:x>0.995</cdr:x>
      <cdr:y>0.86625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8845" y="637713"/>
          <a:ext cx="170786" cy="3628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0" tIns="45720" rIns="0" bIns="4572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  <a:endParaRPr lang="en-US"/>
        </a:p>
      </cdr:txBody>
    </cdr:sp>
  </cdr:relSizeAnchor>
  <cdr:relSizeAnchor xmlns:cdr="http://schemas.openxmlformats.org/drawingml/2006/chartDrawing">
    <cdr:from>
      <cdr:x>0.15552</cdr:x>
      <cdr:y>0.17859</cdr:y>
    </cdr:from>
    <cdr:to>
      <cdr:x>0.50952</cdr:x>
      <cdr:y>0.22695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08050" y="879475"/>
          <a:ext cx="20669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Note: 2012 is a projection.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0.9565</cdr:x>
      <cdr:y>0.13411</cdr:y>
    </cdr:from>
    <cdr:to>
      <cdr:x>0.9905</cdr:x>
      <cdr:y>0.85286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4836" y="660395"/>
          <a:ext cx="198520" cy="353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0.94345</cdr:x>
      <cdr:y>0.14571</cdr:y>
    </cdr:from>
    <cdr:to>
      <cdr:x>0.97745</cdr:x>
      <cdr:y>0.86446</cdr:y>
    </cdr:to>
    <cdr:sp macro="" textlink="">
      <cdr:nvSpPr>
        <cdr:cNvPr id="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8625" y="717550"/>
          <a:ext cx="198520" cy="353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0.6245</cdr:x>
      <cdr:y>0.48943</cdr:y>
    </cdr:from>
    <cdr:to>
      <cdr:x>0.8075</cdr:x>
      <cdr:y>0.53543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6322" y="2410170"/>
          <a:ext cx="1068505" cy="226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United States</a:t>
          </a:r>
        </a:p>
      </cdr:txBody>
    </cdr:sp>
  </cdr:relSizeAnchor>
  <cdr:relSizeAnchor xmlns:cdr="http://schemas.openxmlformats.org/drawingml/2006/chartDrawing">
    <cdr:from>
      <cdr:x>0.61229</cdr:x>
      <cdr:y>0.61113</cdr:y>
    </cdr:from>
    <cdr:to>
      <cdr:x>0.73279</cdr:x>
      <cdr:y>0.65913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75078" y="3009459"/>
          <a:ext cx="703579" cy="236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Germany</a:t>
          </a:r>
        </a:p>
      </cdr:txBody>
    </cdr:sp>
  </cdr:relSizeAnchor>
  <cdr:relSizeAnchor xmlns:cdr="http://schemas.openxmlformats.org/drawingml/2006/chartDrawing">
    <cdr:from>
      <cdr:x>0.85366</cdr:x>
      <cdr:y>0.61913</cdr:y>
    </cdr:from>
    <cdr:to>
      <cdr:x>0.91298</cdr:x>
      <cdr:y>0.65377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84371" y="3048859"/>
          <a:ext cx="34637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Spain</a:t>
          </a:r>
        </a:p>
      </cdr:txBody>
    </cdr:sp>
  </cdr:relSizeAnchor>
  <cdr:relSizeAnchor xmlns:cdr="http://schemas.openxmlformats.org/drawingml/2006/chartDrawing">
    <cdr:from>
      <cdr:x>0.82725</cdr:x>
      <cdr:y>0.17964</cdr:y>
    </cdr:from>
    <cdr:to>
      <cdr:x>0.88778</cdr:x>
      <cdr:y>0.21428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30168" y="884624"/>
          <a:ext cx="353430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China</a:t>
          </a:r>
        </a:p>
      </cdr:txBody>
    </cdr:sp>
  </cdr:relSizeAnchor>
  <cdr:relSizeAnchor xmlns:cdr="http://schemas.openxmlformats.org/drawingml/2006/chartDrawing">
    <cdr:from>
      <cdr:x>0.84719</cdr:x>
      <cdr:y>0.69438</cdr:y>
    </cdr:from>
    <cdr:to>
      <cdr:x>0.89797</cdr:x>
      <cdr:y>0.72902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46594" y="3419422"/>
          <a:ext cx="296491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India</a:t>
          </a:r>
        </a:p>
      </cdr:txBody>
    </cdr:sp>
  </cdr:relSizeAnchor>
  <cdr:relSizeAnchor xmlns:cdr="http://schemas.openxmlformats.org/drawingml/2006/chartDrawing">
    <cdr:from>
      <cdr:x>0.95976</cdr:x>
      <cdr:y>0.14184</cdr:y>
    </cdr:from>
    <cdr:to>
      <cdr:x>0.99376</cdr:x>
      <cdr:y>0.86059</cdr:y>
    </cdr:to>
    <cdr:sp macro="" textlink="">
      <cdr:nvSpPr>
        <cdr:cNvPr id="8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3875" y="698500"/>
          <a:ext cx="198520" cy="353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0.85046</cdr:x>
      <cdr:y>0.78788</cdr:y>
    </cdr:from>
    <cdr:to>
      <cdr:x>0.93964</cdr:x>
      <cdr:y>0.82251</cdr:y>
    </cdr:to>
    <cdr:sp macro="" textlink="">
      <cdr:nvSpPr>
        <cdr:cNvPr id="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00" y="3879850"/>
          <a:ext cx="520700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France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0.95813</cdr:x>
      <cdr:y>0.15152</cdr:y>
    </cdr:from>
    <cdr:to>
      <cdr:x>0.98589</cdr:x>
      <cdr:y>0.85697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4350" y="746125"/>
          <a:ext cx="162086" cy="3473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0.96575</cdr:x>
      <cdr:y>0.118</cdr:y>
    </cdr:from>
    <cdr:to>
      <cdr:x>0.995</cdr:x>
      <cdr:y>0.8545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8845" y="581082"/>
          <a:ext cx="170786" cy="3626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0" tIns="45720" rIns="0" bIns="4572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  <a:endParaRPr lang="en-US"/>
        </a:p>
      </cdr:txBody>
    </cdr:sp>
  </cdr:relSizeAnchor>
  <cdr:relSizeAnchor xmlns:cdr="http://schemas.openxmlformats.org/drawingml/2006/chartDrawing">
    <cdr:from>
      <cdr:x>0.6248</cdr:x>
      <cdr:y>0.8027</cdr:y>
    </cdr:from>
    <cdr:to>
      <cdr:x>0.94127</cdr:x>
      <cdr:y>0.85493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48092" y="3952857"/>
          <a:ext cx="1847833" cy="257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Note: 2012 is a projection.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limate%20and%20Weather\CO2%20&amp;%20GHG%20emissions%20data\EIA%20Short%20Term%20Energy%20Outlook%20Data%20(Dec%20200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Contents"/>
      <sheetName val="1tab"/>
      <sheetName val="2tab"/>
      <sheetName val="3atab"/>
      <sheetName val="3btab"/>
      <sheetName val="3ctab"/>
      <sheetName val="3dtab"/>
      <sheetName val="4atab"/>
      <sheetName val="4btab"/>
      <sheetName val="4ctab"/>
      <sheetName val="4dtab"/>
      <sheetName val="4etab"/>
      <sheetName val="5atab"/>
      <sheetName val="5btab"/>
      <sheetName val="5ctab"/>
      <sheetName val="6tab"/>
      <sheetName val="7atab"/>
      <sheetName val="7btab"/>
      <sheetName val="7ctab"/>
      <sheetName val="7dtab"/>
      <sheetName val="7etab"/>
      <sheetName val="8tab"/>
      <sheetName val="9atab"/>
      <sheetName val="9btab"/>
      <sheetName val="9c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arth-policy.org/" TargetMode="External"/><Relationship Id="rId2" Type="http://schemas.openxmlformats.org/officeDocument/2006/relationships/hyperlink" Target="http://www.earth-policy.org/plan_b_updates/2012/update106" TargetMode="External"/><Relationship Id="rId1" Type="http://schemas.openxmlformats.org/officeDocument/2006/relationships/hyperlink" Target="http://www.earth-policy.org/plan_b_updates/2012/update10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abSelected="1" workbookViewId="0"/>
  </sheetViews>
  <sheetFormatPr defaultRowHeight="12.75" x14ac:dyDescent="0.2"/>
  <cols>
    <col min="1" max="16384" width="9.140625" style="158"/>
  </cols>
  <sheetData>
    <row r="1" spans="1:1" x14ac:dyDescent="0.2">
      <c r="A1" s="140" t="s">
        <v>60</v>
      </c>
    </row>
    <row r="2" spans="1:1" x14ac:dyDescent="0.2">
      <c r="A2" s="141" t="s">
        <v>71</v>
      </c>
    </row>
    <row r="3" spans="1:1" x14ac:dyDescent="0.2">
      <c r="A3" s="159" t="s">
        <v>61</v>
      </c>
    </row>
    <row r="5" spans="1:1" x14ac:dyDescent="0.2">
      <c r="A5" s="166" t="s">
        <v>72</v>
      </c>
    </row>
    <row r="6" spans="1:1" x14ac:dyDescent="0.2">
      <c r="A6" s="159" t="s">
        <v>62</v>
      </c>
    </row>
    <row r="8" spans="1:1" x14ac:dyDescent="0.2">
      <c r="A8" s="165" t="s">
        <v>16</v>
      </c>
    </row>
    <row r="9" spans="1:1" x14ac:dyDescent="0.2">
      <c r="A9" s="158" t="s">
        <v>63</v>
      </c>
    </row>
    <row r="11" spans="1:1" x14ac:dyDescent="0.2">
      <c r="A11" s="165" t="s">
        <v>20</v>
      </c>
    </row>
    <row r="12" spans="1:1" x14ac:dyDescent="0.2">
      <c r="A12" s="158" t="s">
        <v>64</v>
      </c>
    </row>
    <row r="14" spans="1:1" x14ac:dyDescent="0.2">
      <c r="A14" s="165" t="s">
        <v>15</v>
      </c>
    </row>
    <row r="15" spans="1:1" x14ac:dyDescent="0.2">
      <c r="A15" s="158" t="s">
        <v>65</v>
      </c>
    </row>
    <row r="17" spans="1:1" x14ac:dyDescent="0.2">
      <c r="A17" s="165" t="s">
        <v>0</v>
      </c>
    </row>
    <row r="18" spans="1:1" x14ac:dyDescent="0.2">
      <c r="A18" s="158" t="s">
        <v>66</v>
      </c>
    </row>
    <row r="20" spans="1:1" x14ac:dyDescent="0.2">
      <c r="A20" s="165" t="s">
        <v>7</v>
      </c>
    </row>
    <row r="21" spans="1:1" x14ac:dyDescent="0.2">
      <c r="A21" s="158" t="s">
        <v>67</v>
      </c>
    </row>
    <row r="23" spans="1:1" x14ac:dyDescent="0.2">
      <c r="A23" s="165" t="s">
        <v>39</v>
      </c>
    </row>
    <row r="25" spans="1:1" x14ac:dyDescent="0.2">
      <c r="A25" s="165" t="s">
        <v>12</v>
      </c>
    </row>
    <row r="26" spans="1:1" x14ac:dyDescent="0.2">
      <c r="A26" s="158" t="s">
        <v>68</v>
      </c>
    </row>
    <row r="29" spans="1:1" x14ac:dyDescent="0.2">
      <c r="A29" s="165" t="s">
        <v>70</v>
      </c>
    </row>
  </sheetData>
  <hyperlinks>
    <hyperlink ref="A3" r:id="rId1" display="http://www.earth-policy.org/plan_b_updates/2012/update106"/>
    <hyperlink ref="A6" r:id="rId2" display="http://www.earth-policy.org/plan_b_updates/2012/update106"/>
    <hyperlink ref="A8" location="'World Wind Capacity'!A1" display="World Cumulative Installed Wind Power Capacity and Annual Addition, 1980-2011"/>
    <hyperlink ref="A11" location="'Wind by Country'!A1" display="Cumulative Installed Wind Power Capacity in Top Ten Countries and the World, 1980-2011"/>
    <hyperlink ref="A14" location="'World PV'!A1" display="World Cumulative Solar Photovoltaics Installations, 1998-2011"/>
    <hyperlink ref="A17" location="'World Ethanol'!A1" display="World Fuel Ethanol Production, 1975-2012"/>
    <hyperlink ref="A20" location="'World Biodiesel'!A1" display="World Biodiesel Production, 1991-2012"/>
    <hyperlink ref="A23" location="'Plan B Renewables'!A1" display="World Power and Energy from Renewables in 2008 and Plan B Goals for 2020"/>
    <hyperlink ref="A25" location="'US Coal Consumption'!A1" display="Coal Consumption in the United States, 1950-2011"/>
    <hyperlink ref="A29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/>
  </sheetViews>
  <sheetFormatPr defaultRowHeight="12.75" x14ac:dyDescent="0.2"/>
  <cols>
    <col min="1" max="1" width="7.42578125" style="27" customWidth="1"/>
    <col min="2" max="2" width="10.7109375" style="27" customWidth="1"/>
    <col min="3" max="3" width="12.140625" style="27" customWidth="1"/>
    <col min="4" max="6" width="9.140625" style="27"/>
    <col min="7" max="7" width="10.5703125" style="27" customWidth="1"/>
    <col min="8" max="256" width="9.140625" style="27"/>
    <col min="257" max="257" width="7.42578125" style="27" customWidth="1"/>
    <col min="258" max="258" width="10.7109375" style="27" customWidth="1"/>
    <col min="259" max="259" width="12.140625" style="27" customWidth="1"/>
    <col min="260" max="262" width="9.140625" style="27"/>
    <col min="263" max="263" width="10.5703125" style="27" customWidth="1"/>
    <col min="264" max="512" width="9.140625" style="27"/>
    <col min="513" max="513" width="7.42578125" style="27" customWidth="1"/>
    <col min="514" max="514" width="10.7109375" style="27" customWidth="1"/>
    <col min="515" max="515" width="12.140625" style="27" customWidth="1"/>
    <col min="516" max="518" width="9.140625" style="27"/>
    <col min="519" max="519" width="10.5703125" style="27" customWidth="1"/>
    <col min="520" max="768" width="9.140625" style="27"/>
    <col min="769" max="769" width="7.42578125" style="27" customWidth="1"/>
    <col min="770" max="770" width="10.7109375" style="27" customWidth="1"/>
    <col min="771" max="771" width="12.140625" style="27" customWidth="1"/>
    <col min="772" max="774" width="9.140625" style="27"/>
    <col min="775" max="775" width="10.5703125" style="27" customWidth="1"/>
    <col min="776" max="1024" width="9.140625" style="27"/>
    <col min="1025" max="1025" width="7.42578125" style="27" customWidth="1"/>
    <col min="1026" max="1026" width="10.7109375" style="27" customWidth="1"/>
    <col min="1027" max="1027" width="12.140625" style="27" customWidth="1"/>
    <col min="1028" max="1030" width="9.140625" style="27"/>
    <col min="1031" max="1031" width="10.5703125" style="27" customWidth="1"/>
    <col min="1032" max="1280" width="9.140625" style="27"/>
    <col min="1281" max="1281" width="7.42578125" style="27" customWidth="1"/>
    <col min="1282" max="1282" width="10.7109375" style="27" customWidth="1"/>
    <col min="1283" max="1283" width="12.140625" style="27" customWidth="1"/>
    <col min="1284" max="1286" width="9.140625" style="27"/>
    <col min="1287" max="1287" width="10.5703125" style="27" customWidth="1"/>
    <col min="1288" max="1536" width="9.140625" style="27"/>
    <col min="1537" max="1537" width="7.42578125" style="27" customWidth="1"/>
    <col min="1538" max="1538" width="10.7109375" style="27" customWidth="1"/>
    <col min="1539" max="1539" width="12.140625" style="27" customWidth="1"/>
    <col min="1540" max="1542" width="9.140625" style="27"/>
    <col min="1543" max="1543" width="10.5703125" style="27" customWidth="1"/>
    <col min="1544" max="1792" width="9.140625" style="27"/>
    <col min="1793" max="1793" width="7.42578125" style="27" customWidth="1"/>
    <col min="1794" max="1794" width="10.7109375" style="27" customWidth="1"/>
    <col min="1795" max="1795" width="12.140625" style="27" customWidth="1"/>
    <col min="1796" max="1798" width="9.140625" style="27"/>
    <col min="1799" max="1799" width="10.5703125" style="27" customWidth="1"/>
    <col min="1800" max="2048" width="9.140625" style="27"/>
    <col min="2049" max="2049" width="7.42578125" style="27" customWidth="1"/>
    <col min="2050" max="2050" width="10.7109375" style="27" customWidth="1"/>
    <col min="2051" max="2051" width="12.140625" style="27" customWidth="1"/>
    <col min="2052" max="2054" width="9.140625" style="27"/>
    <col min="2055" max="2055" width="10.5703125" style="27" customWidth="1"/>
    <col min="2056" max="2304" width="9.140625" style="27"/>
    <col min="2305" max="2305" width="7.42578125" style="27" customWidth="1"/>
    <col min="2306" max="2306" width="10.7109375" style="27" customWidth="1"/>
    <col min="2307" max="2307" width="12.140625" style="27" customWidth="1"/>
    <col min="2308" max="2310" width="9.140625" style="27"/>
    <col min="2311" max="2311" width="10.5703125" style="27" customWidth="1"/>
    <col min="2312" max="2560" width="9.140625" style="27"/>
    <col min="2561" max="2561" width="7.42578125" style="27" customWidth="1"/>
    <col min="2562" max="2562" width="10.7109375" style="27" customWidth="1"/>
    <col min="2563" max="2563" width="12.140625" style="27" customWidth="1"/>
    <col min="2564" max="2566" width="9.140625" style="27"/>
    <col min="2567" max="2567" width="10.5703125" style="27" customWidth="1"/>
    <col min="2568" max="2816" width="9.140625" style="27"/>
    <col min="2817" max="2817" width="7.42578125" style="27" customWidth="1"/>
    <col min="2818" max="2818" width="10.7109375" style="27" customWidth="1"/>
    <col min="2819" max="2819" width="12.140625" style="27" customWidth="1"/>
    <col min="2820" max="2822" width="9.140625" style="27"/>
    <col min="2823" max="2823" width="10.5703125" style="27" customWidth="1"/>
    <col min="2824" max="3072" width="9.140625" style="27"/>
    <col min="3073" max="3073" width="7.42578125" style="27" customWidth="1"/>
    <col min="3074" max="3074" width="10.7109375" style="27" customWidth="1"/>
    <col min="3075" max="3075" width="12.140625" style="27" customWidth="1"/>
    <col min="3076" max="3078" width="9.140625" style="27"/>
    <col min="3079" max="3079" width="10.5703125" style="27" customWidth="1"/>
    <col min="3080" max="3328" width="9.140625" style="27"/>
    <col min="3329" max="3329" width="7.42578125" style="27" customWidth="1"/>
    <col min="3330" max="3330" width="10.7109375" style="27" customWidth="1"/>
    <col min="3331" max="3331" width="12.140625" style="27" customWidth="1"/>
    <col min="3332" max="3334" width="9.140625" style="27"/>
    <col min="3335" max="3335" width="10.5703125" style="27" customWidth="1"/>
    <col min="3336" max="3584" width="9.140625" style="27"/>
    <col min="3585" max="3585" width="7.42578125" style="27" customWidth="1"/>
    <col min="3586" max="3586" width="10.7109375" style="27" customWidth="1"/>
    <col min="3587" max="3587" width="12.140625" style="27" customWidth="1"/>
    <col min="3588" max="3590" width="9.140625" style="27"/>
    <col min="3591" max="3591" width="10.5703125" style="27" customWidth="1"/>
    <col min="3592" max="3840" width="9.140625" style="27"/>
    <col min="3841" max="3841" width="7.42578125" style="27" customWidth="1"/>
    <col min="3842" max="3842" width="10.7109375" style="27" customWidth="1"/>
    <col min="3843" max="3843" width="12.140625" style="27" customWidth="1"/>
    <col min="3844" max="3846" width="9.140625" style="27"/>
    <col min="3847" max="3847" width="10.5703125" style="27" customWidth="1"/>
    <col min="3848" max="4096" width="9.140625" style="27"/>
    <col min="4097" max="4097" width="7.42578125" style="27" customWidth="1"/>
    <col min="4098" max="4098" width="10.7109375" style="27" customWidth="1"/>
    <col min="4099" max="4099" width="12.140625" style="27" customWidth="1"/>
    <col min="4100" max="4102" width="9.140625" style="27"/>
    <col min="4103" max="4103" width="10.5703125" style="27" customWidth="1"/>
    <col min="4104" max="4352" width="9.140625" style="27"/>
    <col min="4353" max="4353" width="7.42578125" style="27" customWidth="1"/>
    <col min="4354" max="4354" width="10.7109375" style="27" customWidth="1"/>
    <col min="4355" max="4355" width="12.140625" style="27" customWidth="1"/>
    <col min="4356" max="4358" width="9.140625" style="27"/>
    <col min="4359" max="4359" width="10.5703125" style="27" customWidth="1"/>
    <col min="4360" max="4608" width="9.140625" style="27"/>
    <col min="4609" max="4609" width="7.42578125" style="27" customWidth="1"/>
    <col min="4610" max="4610" width="10.7109375" style="27" customWidth="1"/>
    <col min="4611" max="4611" width="12.140625" style="27" customWidth="1"/>
    <col min="4612" max="4614" width="9.140625" style="27"/>
    <col min="4615" max="4615" width="10.5703125" style="27" customWidth="1"/>
    <col min="4616" max="4864" width="9.140625" style="27"/>
    <col min="4865" max="4865" width="7.42578125" style="27" customWidth="1"/>
    <col min="4866" max="4866" width="10.7109375" style="27" customWidth="1"/>
    <col min="4867" max="4867" width="12.140625" style="27" customWidth="1"/>
    <col min="4868" max="4870" width="9.140625" style="27"/>
    <col min="4871" max="4871" width="10.5703125" style="27" customWidth="1"/>
    <col min="4872" max="5120" width="9.140625" style="27"/>
    <col min="5121" max="5121" width="7.42578125" style="27" customWidth="1"/>
    <col min="5122" max="5122" width="10.7109375" style="27" customWidth="1"/>
    <col min="5123" max="5123" width="12.140625" style="27" customWidth="1"/>
    <col min="5124" max="5126" width="9.140625" style="27"/>
    <col min="5127" max="5127" width="10.5703125" style="27" customWidth="1"/>
    <col min="5128" max="5376" width="9.140625" style="27"/>
    <col min="5377" max="5377" width="7.42578125" style="27" customWidth="1"/>
    <col min="5378" max="5378" width="10.7109375" style="27" customWidth="1"/>
    <col min="5379" max="5379" width="12.140625" style="27" customWidth="1"/>
    <col min="5380" max="5382" width="9.140625" style="27"/>
    <col min="5383" max="5383" width="10.5703125" style="27" customWidth="1"/>
    <col min="5384" max="5632" width="9.140625" style="27"/>
    <col min="5633" max="5633" width="7.42578125" style="27" customWidth="1"/>
    <col min="5634" max="5634" width="10.7109375" style="27" customWidth="1"/>
    <col min="5635" max="5635" width="12.140625" style="27" customWidth="1"/>
    <col min="5636" max="5638" width="9.140625" style="27"/>
    <col min="5639" max="5639" width="10.5703125" style="27" customWidth="1"/>
    <col min="5640" max="5888" width="9.140625" style="27"/>
    <col min="5889" max="5889" width="7.42578125" style="27" customWidth="1"/>
    <col min="5890" max="5890" width="10.7109375" style="27" customWidth="1"/>
    <col min="5891" max="5891" width="12.140625" style="27" customWidth="1"/>
    <col min="5892" max="5894" width="9.140625" style="27"/>
    <col min="5895" max="5895" width="10.5703125" style="27" customWidth="1"/>
    <col min="5896" max="6144" width="9.140625" style="27"/>
    <col min="6145" max="6145" width="7.42578125" style="27" customWidth="1"/>
    <col min="6146" max="6146" width="10.7109375" style="27" customWidth="1"/>
    <col min="6147" max="6147" width="12.140625" style="27" customWidth="1"/>
    <col min="6148" max="6150" width="9.140625" style="27"/>
    <col min="6151" max="6151" width="10.5703125" style="27" customWidth="1"/>
    <col min="6152" max="6400" width="9.140625" style="27"/>
    <col min="6401" max="6401" width="7.42578125" style="27" customWidth="1"/>
    <col min="6402" max="6402" width="10.7109375" style="27" customWidth="1"/>
    <col min="6403" max="6403" width="12.140625" style="27" customWidth="1"/>
    <col min="6404" max="6406" width="9.140625" style="27"/>
    <col min="6407" max="6407" width="10.5703125" style="27" customWidth="1"/>
    <col min="6408" max="6656" width="9.140625" style="27"/>
    <col min="6657" max="6657" width="7.42578125" style="27" customWidth="1"/>
    <col min="6658" max="6658" width="10.7109375" style="27" customWidth="1"/>
    <col min="6659" max="6659" width="12.140625" style="27" customWidth="1"/>
    <col min="6660" max="6662" width="9.140625" style="27"/>
    <col min="6663" max="6663" width="10.5703125" style="27" customWidth="1"/>
    <col min="6664" max="6912" width="9.140625" style="27"/>
    <col min="6913" max="6913" width="7.42578125" style="27" customWidth="1"/>
    <col min="6914" max="6914" width="10.7109375" style="27" customWidth="1"/>
    <col min="6915" max="6915" width="12.140625" style="27" customWidth="1"/>
    <col min="6916" max="6918" width="9.140625" style="27"/>
    <col min="6919" max="6919" width="10.5703125" style="27" customWidth="1"/>
    <col min="6920" max="7168" width="9.140625" style="27"/>
    <col min="7169" max="7169" width="7.42578125" style="27" customWidth="1"/>
    <col min="7170" max="7170" width="10.7109375" style="27" customWidth="1"/>
    <col min="7171" max="7171" width="12.140625" style="27" customWidth="1"/>
    <col min="7172" max="7174" width="9.140625" style="27"/>
    <col min="7175" max="7175" width="10.5703125" style="27" customWidth="1"/>
    <col min="7176" max="7424" width="9.140625" style="27"/>
    <col min="7425" max="7425" width="7.42578125" style="27" customWidth="1"/>
    <col min="7426" max="7426" width="10.7109375" style="27" customWidth="1"/>
    <col min="7427" max="7427" width="12.140625" style="27" customWidth="1"/>
    <col min="7428" max="7430" width="9.140625" style="27"/>
    <col min="7431" max="7431" width="10.5703125" style="27" customWidth="1"/>
    <col min="7432" max="7680" width="9.140625" style="27"/>
    <col min="7681" max="7681" width="7.42578125" style="27" customWidth="1"/>
    <col min="7682" max="7682" width="10.7109375" style="27" customWidth="1"/>
    <col min="7683" max="7683" width="12.140625" style="27" customWidth="1"/>
    <col min="7684" max="7686" width="9.140625" style="27"/>
    <col min="7687" max="7687" width="10.5703125" style="27" customWidth="1"/>
    <col min="7688" max="7936" width="9.140625" style="27"/>
    <col min="7937" max="7937" width="7.42578125" style="27" customWidth="1"/>
    <col min="7938" max="7938" width="10.7109375" style="27" customWidth="1"/>
    <col min="7939" max="7939" width="12.140625" style="27" customWidth="1"/>
    <col min="7940" max="7942" width="9.140625" style="27"/>
    <col min="7943" max="7943" width="10.5703125" style="27" customWidth="1"/>
    <col min="7944" max="8192" width="9.140625" style="27"/>
    <col min="8193" max="8193" width="7.42578125" style="27" customWidth="1"/>
    <col min="8194" max="8194" width="10.7109375" style="27" customWidth="1"/>
    <col min="8195" max="8195" width="12.140625" style="27" customWidth="1"/>
    <col min="8196" max="8198" width="9.140625" style="27"/>
    <col min="8199" max="8199" width="10.5703125" style="27" customWidth="1"/>
    <col min="8200" max="8448" width="9.140625" style="27"/>
    <col min="8449" max="8449" width="7.42578125" style="27" customWidth="1"/>
    <col min="8450" max="8450" width="10.7109375" style="27" customWidth="1"/>
    <col min="8451" max="8451" width="12.140625" style="27" customWidth="1"/>
    <col min="8452" max="8454" width="9.140625" style="27"/>
    <col min="8455" max="8455" width="10.5703125" style="27" customWidth="1"/>
    <col min="8456" max="8704" width="9.140625" style="27"/>
    <col min="8705" max="8705" width="7.42578125" style="27" customWidth="1"/>
    <col min="8706" max="8706" width="10.7109375" style="27" customWidth="1"/>
    <col min="8707" max="8707" width="12.140625" style="27" customWidth="1"/>
    <col min="8708" max="8710" width="9.140625" style="27"/>
    <col min="8711" max="8711" width="10.5703125" style="27" customWidth="1"/>
    <col min="8712" max="8960" width="9.140625" style="27"/>
    <col min="8961" max="8961" width="7.42578125" style="27" customWidth="1"/>
    <col min="8962" max="8962" width="10.7109375" style="27" customWidth="1"/>
    <col min="8963" max="8963" width="12.140625" style="27" customWidth="1"/>
    <col min="8964" max="8966" width="9.140625" style="27"/>
    <col min="8967" max="8967" width="10.5703125" style="27" customWidth="1"/>
    <col min="8968" max="9216" width="9.140625" style="27"/>
    <col min="9217" max="9217" width="7.42578125" style="27" customWidth="1"/>
    <col min="9218" max="9218" width="10.7109375" style="27" customWidth="1"/>
    <col min="9219" max="9219" width="12.140625" style="27" customWidth="1"/>
    <col min="9220" max="9222" width="9.140625" style="27"/>
    <col min="9223" max="9223" width="10.5703125" style="27" customWidth="1"/>
    <col min="9224" max="9472" width="9.140625" style="27"/>
    <col min="9473" max="9473" width="7.42578125" style="27" customWidth="1"/>
    <col min="9474" max="9474" width="10.7109375" style="27" customWidth="1"/>
    <col min="9475" max="9475" width="12.140625" style="27" customWidth="1"/>
    <col min="9476" max="9478" width="9.140625" style="27"/>
    <col min="9479" max="9479" width="10.5703125" style="27" customWidth="1"/>
    <col min="9480" max="9728" width="9.140625" style="27"/>
    <col min="9729" max="9729" width="7.42578125" style="27" customWidth="1"/>
    <col min="9730" max="9730" width="10.7109375" style="27" customWidth="1"/>
    <col min="9731" max="9731" width="12.140625" style="27" customWidth="1"/>
    <col min="9732" max="9734" width="9.140625" style="27"/>
    <col min="9735" max="9735" width="10.5703125" style="27" customWidth="1"/>
    <col min="9736" max="9984" width="9.140625" style="27"/>
    <col min="9985" max="9985" width="7.42578125" style="27" customWidth="1"/>
    <col min="9986" max="9986" width="10.7109375" style="27" customWidth="1"/>
    <col min="9987" max="9987" width="12.140625" style="27" customWidth="1"/>
    <col min="9988" max="9990" width="9.140625" style="27"/>
    <col min="9991" max="9991" width="10.5703125" style="27" customWidth="1"/>
    <col min="9992" max="10240" width="9.140625" style="27"/>
    <col min="10241" max="10241" width="7.42578125" style="27" customWidth="1"/>
    <col min="10242" max="10242" width="10.7109375" style="27" customWidth="1"/>
    <col min="10243" max="10243" width="12.140625" style="27" customWidth="1"/>
    <col min="10244" max="10246" width="9.140625" style="27"/>
    <col min="10247" max="10247" width="10.5703125" style="27" customWidth="1"/>
    <col min="10248" max="10496" width="9.140625" style="27"/>
    <col min="10497" max="10497" width="7.42578125" style="27" customWidth="1"/>
    <col min="10498" max="10498" width="10.7109375" style="27" customWidth="1"/>
    <col min="10499" max="10499" width="12.140625" style="27" customWidth="1"/>
    <col min="10500" max="10502" width="9.140625" style="27"/>
    <col min="10503" max="10503" width="10.5703125" style="27" customWidth="1"/>
    <col min="10504" max="10752" width="9.140625" style="27"/>
    <col min="10753" max="10753" width="7.42578125" style="27" customWidth="1"/>
    <col min="10754" max="10754" width="10.7109375" style="27" customWidth="1"/>
    <col min="10755" max="10755" width="12.140625" style="27" customWidth="1"/>
    <col min="10756" max="10758" width="9.140625" style="27"/>
    <col min="10759" max="10759" width="10.5703125" style="27" customWidth="1"/>
    <col min="10760" max="11008" width="9.140625" style="27"/>
    <col min="11009" max="11009" width="7.42578125" style="27" customWidth="1"/>
    <col min="11010" max="11010" width="10.7109375" style="27" customWidth="1"/>
    <col min="11011" max="11011" width="12.140625" style="27" customWidth="1"/>
    <col min="11012" max="11014" width="9.140625" style="27"/>
    <col min="11015" max="11015" width="10.5703125" style="27" customWidth="1"/>
    <col min="11016" max="11264" width="9.140625" style="27"/>
    <col min="11265" max="11265" width="7.42578125" style="27" customWidth="1"/>
    <col min="11266" max="11266" width="10.7109375" style="27" customWidth="1"/>
    <col min="11267" max="11267" width="12.140625" style="27" customWidth="1"/>
    <col min="11268" max="11270" width="9.140625" style="27"/>
    <col min="11271" max="11271" width="10.5703125" style="27" customWidth="1"/>
    <col min="11272" max="11520" width="9.140625" style="27"/>
    <col min="11521" max="11521" width="7.42578125" style="27" customWidth="1"/>
    <col min="11522" max="11522" width="10.7109375" style="27" customWidth="1"/>
    <col min="11523" max="11523" width="12.140625" style="27" customWidth="1"/>
    <col min="11524" max="11526" width="9.140625" style="27"/>
    <col min="11527" max="11527" width="10.5703125" style="27" customWidth="1"/>
    <col min="11528" max="11776" width="9.140625" style="27"/>
    <col min="11777" max="11777" width="7.42578125" style="27" customWidth="1"/>
    <col min="11778" max="11778" width="10.7109375" style="27" customWidth="1"/>
    <col min="11779" max="11779" width="12.140625" style="27" customWidth="1"/>
    <col min="11780" max="11782" width="9.140625" style="27"/>
    <col min="11783" max="11783" width="10.5703125" style="27" customWidth="1"/>
    <col min="11784" max="12032" width="9.140625" style="27"/>
    <col min="12033" max="12033" width="7.42578125" style="27" customWidth="1"/>
    <col min="12034" max="12034" width="10.7109375" style="27" customWidth="1"/>
    <col min="12035" max="12035" width="12.140625" style="27" customWidth="1"/>
    <col min="12036" max="12038" width="9.140625" style="27"/>
    <col min="12039" max="12039" width="10.5703125" style="27" customWidth="1"/>
    <col min="12040" max="12288" width="9.140625" style="27"/>
    <col min="12289" max="12289" width="7.42578125" style="27" customWidth="1"/>
    <col min="12290" max="12290" width="10.7109375" style="27" customWidth="1"/>
    <col min="12291" max="12291" width="12.140625" style="27" customWidth="1"/>
    <col min="12292" max="12294" width="9.140625" style="27"/>
    <col min="12295" max="12295" width="10.5703125" style="27" customWidth="1"/>
    <col min="12296" max="12544" width="9.140625" style="27"/>
    <col min="12545" max="12545" width="7.42578125" style="27" customWidth="1"/>
    <col min="12546" max="12546" width="10.7109375" style="27" customWidth="1"/>
    <col min="12547" max="12547" width="12.140625" style="27" customWidth="1"/>
    <col min="12548" max="12550" width="9.140625" style="27"/>
    <col min="12551" max="12551" width="10.5703125" style="27" customWidth="1"/>
    <col min="12552" max="12800" width="9.140625" style="27"/>
    <col min="12801" max="12801" width="7.42578125" style="27" customWidth="1"/>
    <col min="12802" max="12802" width="10.7109375" style="27" customWidth="1"/>
    <col min="12803" max="12803" width="12.140625" style="27" customWidth="1"/>
    <col min="12804" max="12806" width="9.140625" style="27"/>
    <col min="12807" max="12807" width="10.5703125" style="27" customWidth="1"/>
    <col min="12808" max="13056" width="9.140625" style="27"/>
    <col min="13057" max="13057" width="7.42578125" style="27" customWidth="1"/>
    <col min="13058" max="13058" width="10.7109375" style="27" customWidth="1"/>
    <col min="13059" max="13059" width="12.140625" style="27" customWidth="1"/>
    <col min="13060" max="13062" width="9.140625" style="27"/>
    <col min="13063" max="13063" width="10.5703125" style="27" customWidth="1"/>
    <col min="13064" max="13312" width="9.140625" style="27"/>
    <col min="13313" max="13313" width="7.42578125" style="27" customWidth="1"/>
    <col min="13314" max="13314" width="10.7109375" style="27" customWidth="1"/>
    <col min="13315" max="13315" width="12.140625" style="27" customWidth="1"/>
    <col min="13316" max="13318" width="9.140625" style="27"/>
    <col min="13319" max="13319" width="10.5703125" style="27" customWidth="1"/>
    <col min="13320" max="13568" width="9.140625" style="27"/>
    <col min="13569" max="13569" width="7.42578125" style="27" customWidth="1"/>
    <col min="13570" max="13570" width="10.7109375" style="27" customWidth="1"/>
    <col min="13571" max="13571" width="12.140625" style="27" customWidth="1"/>
    <col min="13572" max="13574" width="9.140625" style="27"/>
    <col min="13575" max="13575" width="10.5703125" style="27" customWidth="1"/>
    <col min="13576" max="13824" width="9.140625" style="27"/>
    <col min="13825" max="13825" width="7.42578125" style="27" customWidth="1"/>
    <col min="13826" max="13826" width="10.7109375" style="27" customWidth="1"/>
    <col min="13827" max="13827" width="12.140625" style="27" customWidth="1"/>
    <col min="13828" max="13830" width="9.140625" style="27"/>
    <col min="13831" max="13831" width="10.5703125" style="27" customWidth="1"/>
    <col min="13832" max="14080" width="9.140625" style="27"/>
    <col min="14081" max="14081" width="7.42578125" style="27" customWidth="1"/>
    <col min="14082" max="14082" width="10.7109375" style="27" customWidth="1"/>
    <col min="14083" max="14083" width="12.140625" style="27" customWidth="1"/>
    <col min="14084" max="14086" width="9.140625" style="27"/>
    <col min="14087" max="14087" width="10.5703125" style="27" customWidth="1"/>
    <col min="14088" max="14336" width="9.140625" style="27"/>
    <col min="14337" max="14337" width="7.42578125" style="27" customWidth="1"/>
    <col min="14338" max="14338" width="10.7109375" style="27" customWidth="1"/>
    <col min="14339" max="14339" width="12.140625" style="27" customWidth="1"/>
    <col min="14340" max="14342" width="9.140625" style="27"/>
    <col min="14343" max="14343" width="10.5703125" style="27" customWidth="1"/>
    <col min="14344" max="14592" width="9.140625" style="27"/>
    <col min="14593" max="14593" width="7.42578125" style="27" customWidth="1"/>
    <col min="14594" max="14594" width="10.7109375" style="27" customWidth="1"/>
    <col min="14595" max="14595" width="12.140625" style="27" customWidth="1"/>
    <col min="14596" max="14598" width="9.140625" style="27"/>
    <col min="14599" max="14599" width="10.5703125" style="27" customWidth="1"/>
    <col min="14600" max="14848" width="9.140625" style="27"/>
    <col min="14849" max="14849" width="7.42578125" style="27" customWidth="1"/>
    <col min="14850" max="14850" width="10.7109375" style="27" customWidth="1"/>
    <col min="14851" max="14851" width="12.140625" style="27" customWidth="1"/>
    <col min="14852" max="14854" width="9.140625" style="27"/>
    <col min="14855" max="14855" width="10.5703125" style="27" customWidth="1"/>
    <col min="14856" max="15104" width="9.140625" style="27"/>
    <col min="15105" max="15105" width="7.42578125" style="27" customWidth="1"/>
    <col min="15106" max="15106" width="10.7109375" style="27" customWidth="1"/>
    <col min="15107" max="15107" width="12.140625" style="27" customWidth="1"/>
    <col min="15108" max="15110" width="9.140625" style="27"/>
    <col min="15111" max="15111" width="10.5703125" style="27" customWidth="1"/>
    <col min="15112" max="15360" width="9.140625" style="27"/>
    <col min="15361" max="15361" width="7.42578125" style="27" customWidth="1"/>
    <col min="15362" max="15362" width="10.7109375" style="27" customWidth="1"/>
    <col min="15363" max="15363" width="12.140625" style="27" customWidth="1"/>
    <col min="15364" max="15366" width="9.140625" style="27"/>
    <col min="15367" max="15367" width="10.5703125" style="27" customWidth="1"/>
    <col min="15368" max="15616" width="9.140625" style="27"/>
    <col min="15617" max="15617" width="7.42578125" style="27" customWidth="1"/>
    <col min="15618" max="15618" width="10.7109375" style="27" customWidth="1"/>
    <col min="15619" max="15619" width="12.140625" style="27" customWidth="1"/>
    <col min="15620" max="15622" width="9.140625" style="27"/>
    <col min="15623" max="15623" width="10.5703125" style="27" customWidth="1"/>
    <col min="15624" max="15872" width="9.140625" style="27"/>
    <col min="15873" max="15873" width="7.42578125" style="27" customWidth="1"/>
    <col min="15874" max="15874" width="10.7109375" style="27" customWidth="1"/>
    <col min="15875" max="15875" width="12.140625" style="27" customWidth="1"/>
    <col min="15876" max="15878" width="9.140625" style="27"/>
    <col min="15879" max="15879" width="10.5703125" style="27" customWidth="1"/>
    <col min="15880" max="16128" width="9.140625" style="27"/>
    <col min="16129" max="16129" width="7.42578125" style="27" customWidth="1"/>
    <col min="16130" max="16130" width="10.7109375" style="27" customWidth="1"/>
    <col min="16131" max="16131" width="12.140625" style="27" customWidth="1"/>
    <col min="16132" max="16134" width="9.140625" style="27"/>
    <col min="16135" max="16135" width="10.5703125" style="27" customWidth="1"/>
    <col min="16136" max="16384" width="9.140625" style="27"/>
  </cols>
  <sheetData>
    <row r="1" spans="1:10" x14ac:dyDescent="0.2">
      <c r="A1" s="69" t="s">
        <v>16</v>
      </c>
      <c r="B1" s="69"/>
      <c r="C1" s="70"/>
      <c r="D1" s="71"/>
      <c r="E1" s="70"/>
      <c r="F1" s="70"/>
      <c r="G1" s="70"/>
    </row>
    <row r="2" spans="1:10" x14ac:dyDescent="0.2">
      <c r="A2" s="72"/>
      <c r="B2" s="73"/>
      <c r="C2" s="72"/>
      <c r="D2" s="74"/>
      <c r="E2" s="72"/>
      <c r="F2" s="72"/>
      <c r="G2" s="72"/>
    </row>
    <row r="3" spans="1:10" ht="38.25" x14ac:dyDescent="0.2">
      <c r="A3" s="75" t="s">
        <v>1</v>
      </c>
      <c r="B3" s="76" t="s">
        <v>17</v>
      </c>
      <c r="C3" s="77" t="s">
        <v>18</v>
      </c>
      <c r="D3" s="78"/>
      <c r="E3" s="79"/>
      <c r="F3" s="79"/>
      <c r="G3" s="79"/>
      <c r="J3" s="42"/>
    </row>
    <row r="4" spans="1:10" x14ac:dyDescent="0.2">
      <c r="A4" s="72"/>
      <c r="B4" s="167" t="s">
        <v>10</v>
      </c>
      <c r="C4" s="167"/>
      <c r="D4" s="80"/>
      <c r="E4" s="72"/>
      <c r="F4" s="72"/>
      <c r="G4" s="72"/>
    </row>
    <row r="5" spans="1:10" x14ac:dyDescent="0.2">
      <c r="A5" s="70"/>
      <c r="B5" s="70"/>
      <c r="C5" s="70"/>
      <c r="D5" s="81"/>
      <c r="E5" s="70"/>
      <c r="F5" s="70"/>
      <c r="G5" s="70"/>
    </row>
    <row r="6" spans="1:10" x14ac:dyDescent="0.2">
      <c r="A6" s="53">
        <v>1980</v>
      </c>
      <c r="B6" s="82">
        <v>10</v>
      </c>
      <c r="C6" s="70"/>
      <c r="D6" s="81"/>
      <c r="E6" s="70"/>
      <c r="F6" s="82"/>
      <c r="G6" s="70"/>
    </row>
    <row r="7" spans="1:10" x14ac:dyDescent="0.2">
      <c r="A7" s="53">
        <v>1981</v>
      </c>
      <c r="B7" s="82">
        <v>25</v>
      </c>
      <c r="C7" s="83">
        <f t="shared" ref="C7:C37" si="0">B7-B6</f>
        <v>15</v>
      </c>
      <c r="D7" s="84"/>
      <c r="E7" s="70"/>
      <c r="F7" s="82"/>
      <c r="G7" s="70"/>
      <c r="J7" s="42"/>
    </row>
    <row r="8" spans="1:10" x14ac:dyDescent="0.2">
      <c r="A8" s="53">
        <v>1982</v>
      </c>
      <c r="B8" s="82">
        <v>90</v>
      </c>
      <c r="C8" s="83">
        <f t="shared" si="0"/>
        <v>65</v>
      </c>
      <c r="D8" s="84"/>
      <c r="E8" s="70"/>
      <c r="F8" s="82"/>
      <c r="G8" s="70"/>
      <c r="J8" s="42"/>
    </row>
    <row r="9" spans="1:10" x14ac:dyDescent="0.2">
      <c r="A9" s="53">
        <v>1983</v>
      </c>
      <c r="B9" s="82">
        <v>210</v>
      </c>
      <c r="C9" s="83">
        <f t="shared" si="0"/>
        <v>120</v>
      </c>
      <c r="D9" s="84"/>
      <c r="E9" s="85"/>
      <c r="F9" s="82"/>
      <c r="G9" s="70"/>
      <c r="J9" s="42"/>
    </row>
    <row r="10" spans="1:10" x14ac:dyDescent="0.2">
      <c r="A10" s="53">
        <v>1984</v>
      </c>
      <c r="B10" s="82">
        <v>600</v>
      </c>
      <c r="C10" s="83">
        <f t="shared" si="0"/>
        <v>390</v>
      </c>
      <c r="D10" s="84"/>
      <c r="E10" s="85"/>
      <c r="F10" s="82"/>
      <c r="G10" s="70"/>
      <c r="J10" s="42"/>
    </row>
    <row r="11" spans="1:10" x14ac:dyDescent="0.2">
      <c r="A11" s="53">
        <v>1985</v>
      </c>
      <c r="B11" s="86">
        <v>1020</v>
      </c>
      <c r="C11" s="83">
        <f t="shared" si="0"/>
        <v>420</v>
      </c>
      <c r="D11" s="84"/>
      <c r="E11" s="85"/>
      <c r="F11" s="86"/>
      <c r="G11" s="70"/>
      <c r="J11" s="42"/>
    </row>
    <row r="12" spans="1:10" x14ac:dyDescent="0.2">
      <c r="A12" s="53">
        <v>1986</v>
      </c>
      <c r="B12" s="86">
        <v>1270</v>
      </c>
      <c r="C12" s="83">
        <f t="shared" si="0"/>
        <v>250</v>
      </c>
      <c r="D12" s="84"/>
      <c r="E12" s="85"/>
      <c r="F12" s="86"/>
      <c r="G12" s="70"/>
      <c r="J12" s="42"/>
    </row>
    <row r="13" spans="1:10" x14ac:dyDescent="0.2">
      <c r="A13" s="53">
        <v>1987</v>
      </c>
      <c r="B13" s="86">
        <v>1450</v>
      </c>
      <c r="C13" s="83">
        <f t="shared" si="0"/>
        <v>180</v>
      </c>
      <c r="D13" s="84"/>
      <c r="E13" s="85"/>
      <c r="F13" s="86"/>
      <c r="G13" s="70"/>
      <c r="J13" s="42"/>
    </row>
    <row r="14" spans="1:10" x14ac:dyDescent="0.2">
      <c r="A14" s="53">
        <v>1988</v>
      </c>
      <c r="B14" s="86">
        <v>1580</v>
      </c>
      <c r="C14" s="83">
        <f t="shared" si="0"/>
        <v>130</v>
      </c>
      <c r="D14" s="84"/>
      <c r="E14" s="85"/>
      <c r="F14" s="86"/>
      <c r="G14" s="70"/>
      <c r="J14" s="42"/>
    </row>
    <row r="15" spans="1:10" x14ac:dyDescent="0.2">
      <c r="A15" s="53">
        <v>1989</v>
      </c>
      <c r="B15" s="86">
        <v>1730</v>
      </c>
      <c r="C15" s="83">
        <f t="shared" si="0"/>
        <v>150</v>
      </c>
      <c r="D15" s="84"/>
      <c r="E15" s="85"/>
      <c r="F15" s="86"/>
      <c r="G15" s="70"/>
      <c r="J15" s="42"/>
    </row>
    <row r="16" spans="1:10" x14ac:dyDescent="0.2">
      <c r="A16" s="53">
        <v>1990</v>
      </c>
      <c r="B16" s="86">
        <v>1930</v>
      </c>
      <c r="C16" s="83">
        <f t="shared" si="0"/>
        <v>200</v>
      </c>
      <c r="D16" s="84"/>
      <c r="E16" s="85"/>
      <c r="F16" s="86"/>
      <c r="G16" s="70"/>
      <c r="J16" s="42"/>
    </row>
    <row r="17" spans="1:10" x14ac:dyDescent="0.2">
      <c r="A17" s="53">
        <v>1991</v>
      </c>
      <c r="B17" s="86">
        <v>2170</v>
      </c>
      <c r="C17" s="83">
        <f t="shared" si="0"/>
        <v>240</v>
      </c>
      <c r="D17" s="84"/>
      <c r="E17" s="85"/>
      <c r="F17" s="86"/>
      <c r="G17" s="70"/>
      <c r="J17" s="42"/>
    </row>
    <row r="18" spans="1:10" x14ac:dyDescent="0.2">
      <c r="A18" s="53">
        <v>1992</v>
      </c>
      <c r="B18" s="86">
        <v>2510</v>
      </c>
      <c r="C18" s="83">
        <f t="shared" si="0"/>
        <v>340</v>
      </c>
      <c r="D18" s="84"/>
      <c r="E18" s="85"/>
      <c r="F18" s="86"/>
      <c r="G18" s="70"/>
      <c r="J18" s="42"/>
    </row>
    <row r="19" spans="1:10" x14ac:dyDescent="0.2">
      <c r="A19" s="53">
        <v>1993</v>
      </c>
      <c r="B19" s="86">
        <v>2990</v>
      </c>
      <c r="C19" s="83">
        <f t="shared" si="0"/>
        <v>480</v>
      </c>
      <c r="D19" s="84"/>
      <c r="E19" s="85"/>
      <c r="F19" s="86"/>
      <c r="G19" s="70"/>
      <c r="J19" s="42"/>
    </row>
    <row r="20" spans="1:10" x14ac:dyDescent="0.2">
      <c r="A20" s="53">
        <v>1994</v>
      </c>
      <c r="B20" s="86">
        <v>3490</v>
      </c>
      <c r="C20" s="83">
        <f t="shared" si="0"/>
        <v>500</v>
      </c>
      <c r="D20" s="84"/>
      <c r="E20" s="85"/>
      <c r="F20" s="86"/>
      <c r="G20" s="70"/>
      <c r="J20" s="42"/>
    </row>
    <row r="21" spans="1:10" x14ac:dyDescent="0.2">
      <c r="A21" s="53">
        <v>1995</v>
      </c>
      <c r="B21" s="86">
        <v>4780</v>
      </c>
      <c r="C21" s="83">
        <f t="shared" si="0"/>
        <v>1290</v>
      </c>
      <c r="D21" s="84"/>
      <c r="E21" s="85"/>
      <c r="F21" s="86"/>
      <c r="G21" s="70"/>
      <c r="J21" s="42"/>
    </row>
    <row r="22" spans="1:10" x14ac:dyDescent="0.2">
      <c r="A22" s="53">
        <v>1996</v>
      </c>
      <c r="B22" s="86">
        <v>6100</v>
      </c>
      <c r="C22" s="83">
        <f t="shared" si="0"/>
        <v>1320</v>
      </c>
      <c r="D22" s="84"/>
      <c r="E22" s="85"/>
      <c r="F22" s="86"/>
      <c r="G22" s="70"/>
      <c r="J22" s="42"/>
    </row>
    <row r="23" spans="1:10" x14ac:dyDescent="0.2">
      <c r="A23" s="53">
        <v>1997</v>
      </c>
      <c r="B23" s="86">
        <v>7600</v>
      </c>
      <c r="C23" s="83">
        <f t="shared" si="0"/>
        <v>1500</v>
      </c>
      <c r="D23" s="84"/>
      <c r="E23" s="85"/>
      <c r="F23" s="86"/>
      <c r="G23" s="70"/>
      <c r="J23" s="42"/>
    </row>
    <row r="24" spans="1:10" x14ac:dyDescent="0.2">
      <c r="A24" s="53">
        <v>1998</v>
      </c>
      <c r="B24" s="86">
        <v>10200</v>
      </c>
      <c r="C24" s="83">
        <f t="shared" si="0"/>
        <v>2600</v>
      </c>
      <c r="D24" s="84"/>
      <c r="E24" s="85"/>
      <c r="F24" s="86"/>
      <c r="G24" s="70"/>
      <c r="J24" s="42"/>
    </row>
    <row r="25" spans="1:10" x14ac:dyDescent="0.2">
      <c r="A25" s="53">
        <v>1999</v>
      </c>
      <c r="B25" s="85">
        <v>13600</v>
      </c>
      <c r="C25" s="83">
        <f t="shared" si="0"/>
        <v>3400</v>
      </c>
      <c r="D25" s="84"/>
      <c r="E25" s="85"/>
      <c r="F25" s="85"/>
      <c r="G25" s="70"/>
      <c r="J25" s="42"/>
    </row>
    <row r="26" spans="1:10" x14ac:dyDescent="0.2">
      <c r="A26" s="53">
        <v>2000</v>
      </c>
      <c r="B26" s="85">
        <v>17400</v>
      </c>
      <c r="C26" s="83">
        <f t="shared" si="0"/>
        <v>3800</v>
      </c>
      <c r="D26" s="84"/>
      <c r="E26" s="85"/>
      <c r="F26" s="85"/>
      <c r="G26" s="70"/>
      <c r="J26" s="42"/>
    </row>
    <row r="27" spans="1:10" x14ac:dyDescent="0.2">
      <c r="A27" s="53">
        <v>2001</v>
      </c>
      <c r="B27" s="85">
        <v>23900</v>
      </c>
      <c r="C27" s="83">
        <f t="shared" si="0"/>
        <v>6500</v>
      </c>
      <c r="D27" s="84"/>
      <c r="E27" s="85"/>
      <c r="F27" s="85"/>
      <c r="G27" s="70"/>
      <c r="J27" s="42"/>
    </row>
    <row r="28" spans="1:10" x14ac:dyDescent="0.2">
      <c r="A28" s="53">
        <v>2002</v>
      </c>
      <c r="B28" s="85">
        <v>31100</v>
      </c>
      <c r="C28" s="83">
        <f t="shared" si="0"/>
        <v>7200</v>
      </c>
      <c r="D28" s="84"/>
      <c r="E28" s="85"/>
      <c r="F28" s="85"/>
      <c r="G28" s="70"/>
      <c r="J28" s="42"/>
    </row>
    <row r="29" spans="1:10" x14ac:dyDescent="0.2">
      <c r="A29" s="53">
        <v>2003</v>
      </c>
      <c r="B29" s="85">
        <v>39431</v>
      </c>
      <c r="C29" s="83">
        <f t="shared" si="0"/>
        <v>8331</v>
      </c>
      <c r="D29" s="84"/>
      <c r="E29" s="85"/>
      <c r="F29" s="85"/>
      <c r="G29" s="70"/>
      <c r="J29" s="42"/>
    </row>
    <row r="30" spans="1:10" x14ac:dyDescent="0.2">
      <c r="A30" s="53">
        <v>2004</v>
      </c>
      <c r="B30" s="85">
        <v>47620</v>
      </c>
      <c r="C30" s="83">
        <f t="shared" si="0"/>
        <v>8189</v>
      </c>
      <c r="D30" s="84"/>
      <c r="E30" s="85"/>
      <c r="F30" s="85"/>
      <c r="G30" s="70"/>
      <c r="J30" s="42"/>
    </row>
    <row r="31" spans="1:10" x14ac:dyDescent="0.2">
      <c r="A31" s="53">
        <v>2005</v>
      </c>
      <c r="B31" s="85">
        <v>59091</v>
      </c>
      <c r="C31" s="83">
        <f t="shared" si="0"/>
        <v>11471</v>
      </c>
      <c r="D31" s="84"/>
      <c r="E31" s="85"/>
      <c r="F31" s="85"/>
      <c r="G31" s="70"/>
      <c r="J31" s="42"/>
    </row>
    <row r="32" spans="1:10" x14ac:dyDescent="0.2">
      <c r="A32" s="53">
        <v>2006</v>
      </c>
      <c r="B32" s="85">
        <v>74052</v>
      </c>
      <c r="C32" s="83">
        <f t="shared" si="0"/>
        <v>14961</v>
      </c>
      <c r="D32" s="84"/>
      <c r="E32" s="85"/>
      <c r="F32" s="87"/>
      <c r="G32" s="70"/>
      <c r="J32" s="42"/>
    </row>
    <row r="33" spans="1:10" x14ac:dyDescent="0.2">
      <c r="A33" s="88">
        <v>2007</v>
      </c>
      <c r="B33" s="89">
        <v>93820</v>
      </c>
      <c r="C33" s="90">
        <f t="shared" si="0"/>
        <v>19768</v>
      </c>
      <c r="D33" s="84"/>
      <c r="E33" s="85"/>
      <c r="F33" s="87"/>
      <c r="G33" s="70"/>
      <c r="J33" s="42"/>
    </row>
    <row r="34" spans="1:10" x14ac:dyDescent="0.2">
      <c r="A34" s="88">
        <v>2008</v>
      </c>
      <c r="B34" s="89">
        <v>120291</v>
      </c>
      <c r="C34" s="90">
        <f t="shared" si="0"/>
        <v>26471</v>
      </c>
      <c r="D34" s="84"/>
      <c r="E34" s="85"/>
      <c r="F34" s="87"/>
      <c r="G34" s="70"/>
      <c r="J34" s="42"/>
    </row>
    <row r="35" spans="1:10" x14ac:dyDescent="0.2">
      <c r="A35" s="88">
        <v>2009</v>
      </c>
      <c r="B35" s="89">
        <v>158864</v>
      </c>
      <c r="C35" s="90">
        <f t="shared" si="0"/>
        <v>38573</v>
      </c>
      <c r="D35" s="84"/>
      <c r="E35" s="85"/>
      <c r="F35" s="87"/>
      <c r="G35" s="70"/>
      <c r="J35" s="42"/>
    </row>
    <row r="36" spans="1:10" x14ac:dyDescent="0.2">
      <c r="A36" s="88">
        <v>2010</v>
      </c>
      <c r="B36" s="89">
        <v>197637</v>
      </c>
      <c r="C36" s="90">
        <f t="shared" si="0"/>
        <v>38773</v>
      </c>
      <c r="D36" s="84"/>
      <c r="E36" s="85"/>
      <c r="F36" s="87"/>
      <c r="G36" s="70"/>
      <c r="J36" s="42"/>
    </row>
    <row r="37" spans="1:10" x14ac:dyDescent="0.2">
      <c r="A37" s="91">
        <v>2011</v>
      </c>
      <c r="B37" s="92">
        <v>238351</v>
      </c>
      <c r="C37" s="93">
        <f t="shared" si="0"/>
        <v>40714</v>
      </c>
      <c r="D37" s="84"/>
      <c r="E37" s="85"/>
      <c r="F37" s="87"/>
      <c r="G37" s="70"/>
      <c r="J37" s="42"/>
    </row>
    <row r="38" spans="1:10" x14ac:dyDescent="0.2">
      <c r="A38" s="94"/>
      <c r="B38" s="85"/>
      <c r="C38" s="95"/>
      <c r="D38" s="96"/>
      <c r="E38" s="85"/>
      <c r="F38" s="85"/>
      <c r="G38" s="70"/>
    </row>
    <row r="39" spans="1:10" x14ac:dyDescent="0.2">
      <c r="A39" s="94" t="s">
        <v>19</v>
      </c>
      <c r="B39" s="85"/>
      <c r="C39" s="95"/>
      <c r="D39" s="96"/>
      <c r="E39" s="85"/>
      <c r="F39" s="85"/>
      <c r="G39" s="70"/>
    </row>
    <row r="40" spans="1:10" x14ac:dyDescent="0.2">
      <c r="A40" s="94"/>
      <c r="B40" s="85"/>
      <c r="C40" s="70"/>
      <c r="D40" s="71"/>
      <c r="E40" s="70"/>
      <c r="F40" s="70"/>
      <c r="G40" s="70"/>
    </row>
    <row r="41" spans="1:10" ht="53.25" customHeight="1" x14ac:dyDescent="0.2">
      <c r="A41" s="168" t="s">
        <v>38</v>
      </c>
      <c r="B41" s="168"/>
      <c r="C41" s="168"/>
      <c r="D41" s="168"/>
      <c r="E41" s="168"/>
      <c r="F41" s="168"/>
      <c r="G41" s="168"/>
      <c r="H41" s="168"/>
    </row>
    <row r="42" spans="1:10" x14ac:dyDescent="0.2">
      <c r="A42" s="97"/>
      <c r="B42" s="97"/>
      <c r="C42" s="97"/>
      <c r="D42" s="97"/>
      <c r="E42" s="97"/>
      <c r="F42" s="97"/>
      <c r="G42" s="97"/>
    </row>
    <row r="43" spans="1:10" x14ac:dyDescent="0.2">
      <c r="A43" s="97"/>
      <c r="B43" s="97"/>
      <c r="C43" s="97"/>
      <c r="D43" s="97"/>
      <c r="E43" s="97"/>
      <c r="F43" s="97"/>
      <c r="G43" s="97"/>
    </row>
    <row r="44" spans="1:10" x14ac:dyDescent="0.2">
      <c r="A44" s="97"/>
      <c r="B44" s="97"/>
      <c r="C44" s="97"/>
      <c r="D44" s="97"/>
      <c r="E44" s="97"/>
      <c r="F44" s="97"/>
      <c r="G44" s="97"/>
    </row>
    <row r="45" spans="1:10" x14ac:dyDescent="0.2">
      <c r="A45" s="70"/>
      <c r="B45" s="70"/>
      <c r="C45" s="70"/>
      <c r="D45" s="70"/>
      <c r="E45" s="70"/>
      <c r="F45" s="70"/>
      <c r="G45" s="70"/>
    </row>
  </sheetData>
  <mergeCells count="2">
    <mergeCell ref="B4:C4"/>
    <mergeCell ref="A41:H41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zoomScaleNormal="100" workbookViewId="0">
      <pane ySplit="3" topLeftCell="A4" activePane="bottomLeft" state="frozen"/>
      <selection pane="bottomLeft"/>
    </sheetView>
  </sheetViews>
  <sheetFormatPr defaultRowHeight="12.75" x14ac:dyDescent="0.2"/>
  <cols>
    <col min="1" max="1" width="7.42578125" style="71" customWidth="1"/>
    <col min="2" max="11" width="9" style="85" customWidth="1"/>
    <col min="12" max="14" width="9.140625" style="42"/>
    <col min="15" max="256" width="9.140625" style="85"/>
    <col min="257" max="257" width="7.42578125" style="85" customWidth="1"/>
    <col min="258" max="267" width="9" style="85" customWidth="1"/>
    <col min="268" max="512" width="9.140625" style="85"/>
    <col min="513" max="513" width="7.42578125" style="85" customWidth="1"/>
    <col min="514" max="523" width="9" style="85" customWidth="1"/>
    <col min="524" max="768" width="9.140625" style="85"/>
    <col min="769" max="769" width="7.42578125" style="85" customWidth="1"/>
    <col min="770" max="779" width="9" style="85" customWidth="1"/>
    <col min="780" max="1024" width="9.140625" style="85"/>
    <col min="1025" max="1025" width="7.42578125" style="85" customWidth="1"/>
    <col min="1026" max="1035" width="9" style="85" customWidth="1"/>
    <col min="1036" max="1280" width="9.140625" style="85"/>
    <col min="1281" max="1281" width="7.42578125" style="85" customWidth="1"/>
    <col min="1282" max="1291" width="9" style="85" customWidth="1"/>
    <col min="1292" max="1536" width="9.140625" style="85"/>
    <col min="1537" max="1537" width="7.42578125" style="85" customWidth="1"/>
    <col min="1538" max="1547" width="9" style="85" customWidth="1"/>
    <col min="1548" max="1792" width="9.140625" style="85"/>
    <col min="1793" max="1793" width="7.42578125" style="85" customWidth="1"/>
    <col min="1794" max="1803" width="9" style="85" customWidth="1"/>
    <col min="1804" max="2048" width="9.140625" style="85"/>
    <col min="2049" max="2049" width="7.42578125" style="85" customWidth="1"/>
    <col min="2050" max="2059" width="9" style="85" customWidth="1"/>
    <col min="2060" max="2304" width="9.140625" style="85"/>
    <col min="2305" max="2305" width="7.42578125" style="85" customWidth="1"/>
    <col min="2306" max="2315" width="9" style="85" customWidth="1"/>
    <col min="2316" max="2560" width="9.140625" style="85"/>
    <col min="2561" max="2561" width="7.42578125" style="85" customWidth="1"/>
    <col min="2562" max="2571" width="9" style="85" customWidth="1"/>
    <col min="2572" max="2816" width="9.140625" style="85"/>
    <col min="2817" max="2817" width="7.42578125" style="85" customWidth="1"/>
    <col min="2818" max="2827" width="9" style="85" customWidth="1"/>
    <col min="2828" max="3072" width="9.140625" style="85"/>
    <col min="3073" max="3073" width="7.42578125" style="85" customWidth="1"/>
    <col min="3074" max="3083" width="9" style="85" customWidth="1"/>
    <col min="3084" max="3328" width="9.140625" style="85"/>
    <col min="3329" max="3329" width="7.42578125" style="85" customWidth="1"/>
    <col min="3330" max="3339" width="9" style="85" customWidth="1"/>
    <col min="3340" max="3584" width="9.140625" style="85"/>
    <col min="3585" max="3585" width="7.42578125" style="85" customWidth="1"/>
    <col min="3586" max="3595" width="9" style="85" customWidth="1"/>
    <col min="3596" max="3840" width="9.140625" style="85"/>
    <col min="3841" max="3841" width="7.42578125" style="85" customWidth="1"/>
    <col min="3842" max="3851" width="9" style="85" customWidth="1"/>
    <col min="3852" max="4096" width="9.140625" style="85"/>
    <col min="4097" max="4097" width="7.42578125" style="85" customWidth="1"/>
    <col min="4098" max="4107" width="9" style="85" customWidth="1"/>
    <col min="4108" max="4352" width="9.140625" style="85"/>
    <col min="4353" max="4353" width="7.42578125" style="85" customWidth="1"/>
    <col min="4354" max="4363" width="9" style="85" customWidth="1"/>
    <col min="4364" max="4608" width="9.140625" style="85"/>
    <col min="4609" max="4609" width="7.42578125" style="85" customWidth="1"/>
    <col min="4610" max="4619" width="9" style="85" customWidth="1"/>
    <col min="4620" max="4864" width="9.140625" style="85"/>
    <col min="4865" max="4865" width="7.42578125" style="85" customWidth="1"/>
    <col min="4866" max="4875" width="9" style="85" customWidth="1"/>
    <col min="4876" max="5120" width="9.140625" style="85"/>
    <col min="5121" max="5121" width="7.42578125" style="85" customWidth="1"/>
    <col min="5122" max="5131" width="9" style="85" customWidth="1"/>
    <col min="5132" max="5376" width="9.140625" style="85"/>
    <col min="5377" max="5377" width="7.42578125" style="85" customWidth="1"/>
    <col min="5378" max="5387" width="9" style="85" customWidth="1"/>
    <col min="5388" max="5632" width="9.140625" style="85"/>
    <col min="5633" max="5633" width="7.42578125" style="85" customWidth="1"/>
    <col min="5634" max="5643" width="9" style="85" customWidth="1"/>
    <col min="5644" max="5888" width="9.140625" style="85"/>
    <col min="5889" max="5889" width="7.42578125" style="85" customWidth="1"/>
    <col min="5890" max="5899" width="9" style="85" customWidth="1"/>
    <col min="5900" max="6144" width="9.140625" style="85"/>
    <col min="6145" max="6145" width="7.42578125" style="85" customWidth="1"/>
    <col min="6146" max="6155" width="9" style="85" customWidth="1"/>
    <col min="6156" max="6400" width="9.140625" style="85"/>
    <col min="6401" max="6401" width="7.42578125" style="85" customWidth="1"/>
    <col min="6402" max="6411" width="9" style="85" customWidth="1"/>
    <col min="6412" max="6656" width="9.140625" style="85"/>
    <col min="6657" max="6657" width="7.42578125" style="85" customWidth="1"/>
    <col min="6658" max="6667" width="9" style="85" customWidth="1"/>
    <col min="6668" max="6912" width="9.140625" style="85"/>
    <col min="6913" max="6913" width="7.42578125" style="85" customWidth="1"/>
    <col min="6914" max="6923" width="9" style="85" customWidth="1"/>
    <col min="6924" max="7168" width="9.140625" style="85"/>
    <col min="7169" max="7169" width="7.42578125" style="85" customWidth="1"/>
    <col min="7170" max="7179" width="9" style="85" customWidth="1"/>
    <col min="7180" max="7424" width="9.140625" style="85"/>
    <col min="7425" max="7425" width="7.42578125" style="85" customWidth="1"/>
    <col min="7426" max="7435" width="9" style="85" customWidth="1"/>
    <col min="7436" max="7680" width="9.140625" style="85"/>
    <col min="7681" max="7681" width="7.42578125" style="85" customWidth="1"/>
    <col min="7682" max="7691" width="9" style="85" customWidth="1"/>
    <col min="7692" max="7936" width="9.140625" style="85"/>
    <col min="7937" max="7937" width="7.42578125" style="85" customWidth="1"/>
    <col min="7938" max="7947" width="9" style="85" customWidth="1"/>
    <col min="7948" max="8192" width="9.140625" style="85"/>
    <col min="8193" max="8193" width="7.42578125" style="85" customWidth="1"/>
    <col min="8194" max="8203" width="9" style="85" customWidth="1"/>
    <col min="8204" max="8448" width="9.140625" style="85"/>
    <col min="8449" max="8449" width="7.42578125" style="85" customWidth="1"/>
    <col min="8450" max="8459" width="9" style="85" customWidth="1"/>
    <col min="8460" max="8704" width="9.140625" style="85"/>
    <col min="8705" max="8705" width="7.42578125" style="85" customWidth="1"/>
    <col min="8706" max="8715" width="9" style="85" customWidth="1"/>
    <col min="8716" max="8960" width="9.140625" style="85"/>
    <col min="8961" max="8961" width="7.42578125" style="85" customWidth="1"/>
    <col min="8962" max="8971" width="9" style="85" customWidth="1"/>
    <col min="8972" max="9216" width="9.140625" style="85"/>
    <col min="9217" max="9217" width="7.42578125" style="85" customWidth="1"/>
    <col min="9218" max="9227" width="9" style="85" customWidth="1"/>
    <col min="9228" max="9472" width="9.140625" style="85"/>
    <col min="9473" max="9473" width="7.42578125" style="85" customWidth="1"/>
    <col min="9474" max="9483" width="9" style="85" customWidth="1"/>
    <col min="9484" max="9728" width="9.140625" style="85"/>
    <col min="9729" max="9729" width="7.42578125" style="85" customWidth="1"/>
    <col min="9730" max="9739" width="9" style="85" customWidth="1"/>
    <col min="9740" max="9984" width="9.140625" style="85"/>
    <col min="9985" max="9985" width="7.42578125" style="85" customWidth="1"/>
    <col min="9986" max="9995" width="9" style="85" customWidth="1"/>
    <col min="9996" max="10240" width="9.140625" style="85"/>
    <col min="10241" max="10241" width="7.42578125" style="85" customWidth="1"/>
    <col min="10242" max="10251" width="9" style="85" customWidth="1"/>
    <col min="10252" max="10496" width="9.140625" style="85"/>
    <col min="10497" max="10497" width="7.42578125" style="85" customWidth="1"/>
    <col min="10498" max="10507" width="9" style="85" customWidth="1"/>
    <col min="10508" max="10752" width="9.140625" style="85"/>
    <col min="10753" max="10753" width="7.42578125" style="85" customWidth="1"/>
    <col min="10754" max="10763" width="9" style="85" customWidth="1"/>
    <col min="10764" max="11008" width="9.140625" style="85"/>
    <col min="11009" max="11009" width="7.42578125" style="85" customWidth="1"/>
    <col min="11010" max="11019" width="9" style="85" customWidth="1"/>
    <col min="11020" max="11264" width="9.140625" style="85"/>
    <col min="11265" max="11265" width="7.42578125" style="85" customWidth="1"/>
    <col min="11266" max="11275" width="9" style="85" customWidth="1"/>
    <col min="11276" max="11520" width="9.140625" style="85"/>
    <col min="11521" max="11521" width="7.42578125" style="85" customWidth="1"/>
    <col min="11522" max="11531" width="9" style="85" customWidth="1"/>
    <col min="11532" max="11776" width="9.140625" style="85"/>
    <col min="11777" max="11777" width="7.42578125" style="85" customWidth="1"/>
    <col min="11778" max="11787" width="9" style="85" customWidth="1"/>
    <col min="11788" max="12032" width="9.140625" style="85"/>
    <col min="12033" max="12033" width="7.42578125" style="85" customWidth="1"/>
    <col min="12034" max="12043" width="9" style="85" customWidth="1"/>
    <col min="12044" max="12288" width="9.140625" style="85"/>
    <col min="12289" max="12289" width="7.42578125" style="85" customWidth="1"/>
    <col min="12290" max="12299" width="9" style="85" customWidth="1"/>
    <col min="12300" max="12544" width="9.140625" style="85"/>
    <col min="12545" max="12545" width="7.42578125" style="85" customWidth="1"/>
    <col min="12546" max="12555" width="9" style="85" customWidth="1"/>
    <col min="12556" max="12800" width="9.140625" style="85"/>
    <col min="12801" max="12801" width="7.42578125" style="85" customWidth="1"/>
    <col min="12802" max="12811" width="9" style="85" customWidth="1"/>
    <col min="12812" max="13056" width="9.140625" style="85"/>
    <col min="13057" max="13057" width="7.42578125" style="85" customWidth="1"/>
    <col min="13058" max="13067" width="9" style="85" customWidth="1"/>
    <col min="13068" max="13312" width="9.140625" style="85"/>
    <col min="13313" max="13313" width="7.42578125" style="85" customWidth="1"/>
    <col min="13314" max="13323" width="9" style="85" customWidth="1"/>
    <col min="13324" max="13568" width="9.140625" style="85"/>
    <col min="13569" max="13569" width="7.42578125" style="85" customWidth="1"/>
    <col min="13570" max="13579" width="9" style="85" customWidth="1"/>
    <col min="13580" max="13824" width="9.140625" style="85"/>
    <col min="13825" max="13825" width="7.42578125" style="85" customWidth="1"/>
    <col min="13826" max="13835" width="9" style="85" customWidth="1"/>
    <col min="13836" max="14080" width="9.140625" style="85"/>
    <col min="14081" max="14081" width="7.42578125" style="85" customWidth="1"/>
    <col min="14082" max="14091" width="9" style="85" customWidth="1"/>
    <col min="14092" max="14336" width="9.140625" style="85"/>
    <col min="14337" max="14337" width="7.42578125" style="85" customWidth="1"/>
    <col min="14338" max="14347" width="9" style="85" customWidth="1"/>
    <col min="14348" max="14592" width="9.140625" style="85"/>
    <col min="14593" max="14593" width="7.42578125" style="85" customWidth="1"/>
    <col min="14594" max="14603" width="9" style="85" customWidth="1"/>
    <col min="14604" max="14848" width="9.140625" style="85"/>
    <col min="14849" max="14849" width="7.42578125" style="85" customWidth="1"/>
    <col min="14850" max="14859" width="9" style="85" customWidth="1"/>
    <col min="14860" max="15104" width="9.140625" style="85"/>
    <col min="15105" max="15105" width="7.42578125" style="85" customWidth="1"/>
    <col min="15106" max="15115" width="9" style="85" customWidth="1"/>
    <col min="15116" max="15360" width="9.140625" style="85"/>
    <col min="15361" max="15361" width="7.42578125" style="85" customWidth="1"/>
    <col min="15362" max="15371" width="9" style="85" customWidth="1"/>
    <col min="15372" max="15616" width="9.140625" style="85"/>
    <col min="15617" max="15617" width="7.42578125" style="85" customWidth="1"/>
    <col min="15618" max="15627" width="9" style="85" customWidth="1"/>
    <col min="15628" max="15872" width="9.140625" style="85"/>
    <col min="15873" max="15873" width="7.42578125" style="85" customWidth="1"/>
    <col min="15874" max="15883" width="9" style="85" customWidth="1"/>
    <col min="15884" max="16128" width="9.140625" style="85"/>
    <col min="16129" max="16129" width="7.42578125" style="85" customWidth="1"/>
    <col min="16130" max="16139" width="9" style="85" customWidth="1"/>
    <col min="16140" max="16384" width="9.140625" style="85"/>
  </cols>
  <sheetData>
    <row r="1" spans="1:18" x14ac:dyDescent="0.2">
      <c r="A1" s="98" t="s">
        <v>20</v>
      </c>
      <c r="C1" s="99"/>
      <c r="F1" s="99"/>
      <c r="G1" s="99"/>
      <c r="H1" s="99"/>
      <c r="I1" s="99"/>
    </row>
    <row r="2" spans="1:18" s="100" customFormat="1" x14ac:dyDescent="0.25">
      <c r="A2" s="74"/>
    </row>
    <row r="3" spans="1:18" s="104" customFormat="1" x14ac:dyDescent="0.2">
      <c r="A3" s="101" t="s">
        <v>1</v>
      </c>
      <c r="B3" s="102" t="s">
        <v>21</v>
      </c>
      <c r="C3" s="77" t="s">
        <v>22</v>
      </c>
      <c r="D3" s="77" t="s">
        <v>23</v>
      </c>
      <c r="E3" s="77" t="s">
        <v>24</v>
      </c>
      <c r="F3" s="77" t="s">
        <v>25</v>
      </c>
      <c r="G3" s="77" t="s">
        <v>26</v>
      </c>
      <c r="H3" s="77" t="s">
        <v>27</v>
      </c>
      <c r="I3" s="77" t="s">
        <v>28</v>
      </c>
      <c r="J3" s="77" t="s">
        <v>29</v>
      </c>
      <c r="K3" s="77" t="s">
        <v>30</v>
      </c>
      <c r="L3" s="77" t="s">
        <v>31</v>
      </c>
      <c r="M3" s="103"/>
      <c r="Q3" s="105"/>
      <c r="R3" s="103"/>
    </row>
    <row r="4" spans="1:18" s="100" customFormat="1" x14ac:dyDescent="0.25">
      <c r="A4" s="74"/>
      <c r="B4" s="169" t="s">
        <v>32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06"/>
      <c r="Q4" s="106"/>
      <c r="R4" s="106"/>
    </row>
    <row r="5" spans="1:18" s="100" customFormat="1" x14ac:dyDescent="0.25">
      <c r="A5" s="74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8"/>
      <c r="Q5" s="107"/>
      <c r="R5" s="107"/>
    </row>
    <row r="6" spans="1:18" x14ac:dyDescent="0.2">
      <c r="A6" s="109">
        <v>1980</v>
      </c>
      <c r="B6" s="110" t="s">
        <v>33</v>
      </c>
      <c r="C6" s="111">
        <v>8</v>
      </c>
      <c r="D6" s="111">
        <v>0</v>
      </c>
      <c r="E6" s="111">
        <v>0</v>
      </c>
      <c r="F6" s="111">
        <v>0</v>
      </c>
      <c r="G6" s="111">
        <v>0</v>
      </c>
      <c r="H6" s="111">
        <v>0</v>
      </c>
      <c r="I6" s="111">
        <v>0</v>
      </c>
      <c r="J6" s="110" t="s">
        <v>33</v>
      </c>
      <c r="K6" s="111">
        <v>0</v>
      </c>
      <c r="L6" s="111">
        <v>10</v>
      </c>
      <c r="M6" s="85"/>
      <c r="P6" s="42"/>
      <c r="Q6" s="111"/>
      <c r="R6" s="110"/>
    </row>
    <row r="7" spans="1:18" x14ac:dyDescent="0.2">
      <c r="A7" s="109">
        <v>1981</v>
      </c>
      <c r="B7" s="110" t="s">
        <v>33</v>
      </c>
      <c r="C7" s="111">
        <v>18</v>
      </c>
      <c r="D7" s="111">
        <v>0</v>
      </c>
      <c r="E7" s="111">
        <v>0</v>
      </c>
      <c r="F7" s="111">
        <v>0</v>
      </c>
      <c r="G7" s="111">
        <v>0</v>
      </c>
      <c r="H7" s="111">
        <v>0</v>
      </c>
      <c r="I7" s="111">
        <v>0</v>
      </c>
      <c r="J7" s="110" t="s">
        <v>33</v>
      </c>
      <c r="K7" s="111">
        <v>0</v>
      </c>
      <c r="L7" s="111">
        <v>25</v>
      </c>
      <c r="M7" s="85"/>
      <c r="P7" s="42"/>
      <c r="Q7" s="111"/>
      <c r="R7" s="110"/>
    </row>
    <row r="8" spans="1:18" x14ac:dyDescent="0.2">
      <c r="A8" s="109">
        <v>1982</v>
      </c>
      <c r="B8" s="110" t="s">
        <v>33</v>
      </c>
      <c r="C8" s="111">
        <v>84</v>
      </c>
      <c r="D8" s="111">
        <v>0</v>
      </c>
      <c r="E8" s="111">
        <v>0</v>
      </c>
      <c r="F8" s="111">
        <v>0</v>
      </c>
      <c r="G8" s="111">
        <v>0</v>
      </c>
      <c r="H8" s="111">
        <v>0</v>
      </c>
      <c r="I8" s="111">
        <v>0</v>
      </c>
      <c r="J8" s="110" t="s">
        <v>33</v>
      </c>
      <c r="K8" s="111">
        <v>0</v>
      </c>
      <c r="L8" s="111">
        <v>90</v>
      </c>
      <c r="M8" s="85"/>
      <c r="P8" s="42"/>
      <c r="Q8" s="111"/>
      <c r="R8" s="110"/>
    </row>
    <row r="9" spans="1:18" x14ac:dyDescent="0.2">
      <c r="A9" s="109">
        <v>1983</v>
      </c>
      <c r="B9" s="110" t="s">
        <v>33</v>
      </c>
      <c r="C9" s="111">
        <v>254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0" t="s">
        <v>33</v>
      </c>
      <c r="K9" s="111">
        <v>0</v>
      </c>
      <c r="L9" s="111">
        <v>210</v>
      </c>
      <c r="M9" s="85"/>
      <c r="P9" s="42"/>
      <c r="Q9" s="111"/>
      <c r="R9" s="110"/>
    </row>
    <row r="10" spans="1:18" x14ac:dyDescent="0.2">
      <c r="A10" s="109">
        <v>1984</v>
      </c>
      <c r="B10" s="110" t="s">
        <v>33</v>
      </c>
      <c r="C10" s="111">
        <v>653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0" t="s">
        <v>33</v>
      </c>
      <c r="K10" s="111">
        <v>0</v>
      </c>
      <c r="L10" s="111">
        <v>600</v>
      </c>
      <c r="M10" s="85"/>
      <c r="P10" s="42"/>
      <c r="Q10" s="111"/>
      <c r="R10" s="110"/>
    </row>
    <row r="11" spans="1:18" x14ac:dyDescent="0.2">
      <c r="A11" s="109">
        <v>1985</v>
      </c>
      <c r="B11" s="110" t="s">
        <v>33</v>
      </c>
      <c r="C11" s="111">
        <v>945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0" t="s">
        <v>33</v>
      </c>
      <c r="K11" s="111">
        <v>0</v>
      </c>
      <c r="L11" s="111">
        <v>1020</v>
      </c>
      <c r="M11" s="85"/>
      <c r="P11" s="42"/>
      <c r="Q11" s="111"/>
      <c r="R11" s="110"/>
    </row>
    <row r="12" spans="1:18" x14ac:dyDescent="0.2">
      <c r="A12" s="109">
        <v>1986</v>
      </c>
      <c r="B12" s="110" t="s">
        <v>33</v>
      </c>
      <c r="C12" s="111">
        <v>1265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0" t="s">
        <v>33</v>
      </c>
      <c r="K12" s="111">
        <v>0</v>
      </c>
      <c r="L12" s="111">
        <v>1270</v>
      </c>
      <c r="M12" s="85"/>
      <c r="P12" s="42"/>
      <c r="Q12" s="111"/>
      <c r="R12" s="110"/>
    </row>
    <row r="13" spans="1:18" x14ac:dyDescent="0.2">
      <c r="A13" s="109">
        <v>1987</v>
      </c>
      <c r="B13" s="110" t="s">
        <v>33</v>
      </c>
      <c r="C13" s="111">
        <v>1333</v>
      </c>
      <c r="D13" s="111">
        <v>5</v>
      </c>
      <c r="E13" s="111">
        <v>0</v>
      </c>
      <c r="F13" s="111">
        <v>0</v>
      </c>
      <c r="G13" s="111">
        <v>0</v>
      </c>
      <c r="H13" s="111">
        <v>0.32</v>
      </c>
      <c r="I13" s="111">
        <v>0</v>
      </c>
      <c r="J13" s="110" t="s">
        <v>33</v>
      </c>
      <c r="K13" s="111">
        <v>0</v>
      </c>
      <c r="L13" s="111">
        <v>1450</v>
      </c>
      <c r="M13" s="85"/>
      <c r="P13" s="42"/>
      <c r="Q13" s="111"/>
      <c r="R13" s="110"/>
    </row>
    <row r="14" spans="1:18" x14ac:dyDescent="0.2">
      <c r="A14" s="109">
        <v>1988</v>
      </c>
      <c r="B14" s="110" t="s">
        <v>33</v>
      </c>
      <c r="C14" s="111">
        <v>1231</v>
      </c>
      <c r="D14" s="111">
        <v>15</v>
      </c>
      <c r="E14" s="111">
        <v>0</v>
      </c>
      <c r="F14" s="111">
        <v>0</v>
      </c>
      <c r="G14" s="111">
        <v>0</v>
      </c>
      <c r="H14" s="111">
        <v>0.32</v>
      </c>
      <c r="I14" s="111">
        <v>0</v>
      </c>
      <c r="J14" s="110" t="s">
        <v>33</v>
      </c>
      <c r="K14" s="111">
        <v>0</v>
      </c>
      <c r="L14" s="111">
        <v>1580</v>
      </c>
      <c r="M14" s="85"/>
      <c r="P14" s="42"/>
      <c r="Q14" s="111"/>
      <c r="R14" s="110"/>
    </row>
    <row r="15" spans="1:18" x14ac:dyDescent="0.2">
      <c r="A15" s="109">
        <v>1989</v>
      </c>
      <c r="B15" s="110" t="s">
        <v>33</v>
      </c>
      <c r="C15" s="111">
        <v>1332</v>
      </c>
      <c r="D15" s="111">
        <v>27</v>
      </c>
      <c r="E15" s="111">
        <v>0</v>
      </c>
      <c r="F15" s="111">
        <v>0</v>
      </c>
      <c r="G15" s="111">
        <v>0</v>
      </c>
      <c r="H15" s="111">
        <v>0.32</v>
      </c>
      <c r="I15" s="111">
        <v>0</v>
      </c>
      <c r="J15" s="110" t="s">
        <v>33</v>
      </c>
      <c r="K15" s="111">
        <v>0</v>
      </c>
      <c r="L15" s="111">
        <v>1730</v>
      </c>
      <c r="M15" s="85"/>
      <c r="P15" s="42"/>
      <c r="Q15" s="111"/>
      <c r="R15" s="110"/>
    </row>
    <row r="16" spans="1:18" x14ac:dyDescent="0.2">
      <c r="A16" s="109">
        <v>1990</v>
      </c>
      <c r="B16" s="110" t="s">
        <v>33</v>
      </c>
      <c r="C16" s="111">
        <v>1484</v>
      </c>
      <c r="D16" s="111">
        <v>62</v>
      </c>
      <c r="E16" s="111">
        <v>0</v>
      </c>
      <c r="F16" s="111">
        <v>0</v>
      </c>
      <c r="G16" s="111">
        <v>0</v>
      </c>
      <c r="H16" s="111">
        <v>0.32</v>
      </c>
      <c r="I16" s="111">
        <v>0</v>
      </c>
      <c r="J16" s="110" t="s">
        <v>33</v>
      </c>
      <c r="K16" s="111">
        <v>0</v>
      </c>
      <c r="L16" s="111">
        <v>1930</v>
      </c>
      <c r="M16" s="85"/>
      <c r="P16" s="42"/>
      <c r="Q16" s="111"/>
      <c r="R16" s="110"/>
    </row>
    <row r="17" spans="1:18" x14ac:dyDescent="0.2">
      <c r="A17" s="109">
        <v>1991</v>
      </c>
      <c r="B17" s="110" t="s">
        <v>33</v>
      </c>
      <c r="C17" s="111">
        <v>1709</v>
      </c>
      <c r="D17" s="111">
        <v>112</v>
      </c>
      <c r="E17" s="111">
        <v>5</v>
      </c>
      <c r="F17" s="111">
        <v>39</v>
      </c>
      <c r="G17" s="111">
        <v>0</v>
      </c>
      <c r="H17" s="111">
        <v>0.72</v>
      </c>
      <c r="I17" s="111">
        <v>4</v>
      </c>
      <c r="J17" s="110" t="s">
        <v>33</v>
      </c>
      <c r="K17" s="111">
        <v>0</v>
      </c>
      <c r="L17" s="111">
        <v>2170</v>
      </c>
      <c r="M17" s="85"/>
      <c r="P17" s="42"/>
      <c r="Q17" s="111"/>
      <c r="R17" s="110"/>
    </row>
    <row r="18" spans="1:18" x14ac:dyDescent="0.2">
      <c r="A18" s="109">
        <v>1992</v>
      </c>
      <c r="B18" s="110" t="s">
        <v>33</v>
      </c>
      <c r="C18" s="111">
        <v>1680</v>
      </c>
      <c r="D18" s="111">
        <v>180</v>
      </c>
      <c r="E18" s="111">
        <v>50</v>
      </c>
      <c r="F18" s="111">
        <v>39</v>
      </c>
      <c r="G18" s="111">
        <v>0</v>
      </c>
      <c r="H18" s="112">
        <v>2.87</v>
      </c>
      <c r="I18" s="111">
        <v>69</v>
      </c>
      <c r="J18" s="110" t="s">
        <v>33</v>
      </c>
      <c r="K18" s="111">
        <v>0</v>
      </c>
      <c r="L18" s="111">
        <v>2510</v>
      </c>
      <c r="M18" s="85"/>
      <c r="P18" s="42"/>
      <c r="Q18" s="111"/>
      <c r="R18" s="110"/>
    </row>
    <row r="19" spans="1:18" x14ac:dyDescent="0.2">
      <c r="A19" s="109">
        <v>1993</v>
      </c>
      <c r="B19" s="110" t="s">
        <v>33</v>
      </c>
      <c r="C19" s="111">
        <v>1635</v>
      </c>
      <c r="D19" s="111">
        <v>335</v>
      </c>
      <c r="E19" s="111">
        <v>60</v>
      </c>
      <c r="F19" s="111">
        <v>79</v>
      </c>
      <c r="G19" s="111">
        <v>2.2000000000000002</v>
      </c>
      <c r="H19" s="112">
        <v>5.63</v>
      </c>
      <c r="I19" s="112" t="s">
        <v>33</v>
      </c>
      <c r="J19" s="110" t="s">
        <v>33</v>
      </c>
      <c r="K19" s="111">
        <v>0</v>
      </c>
      <c r="L19" s="111">
        <v>2990</v>
      </c>
      <c r="M19" s="85"/>
      <c r="P19" s="42"/>
      <c r="Q19" s="111"/>
      <c r="R19" s="110"/>
    </row>
    <row r="20" spans="1:18" x14ac:dyDescent="0.2">
      <c r="A20" s="109">
        <v>1994</v>
      </c>
      <c r="B20" s="110" t="s">
        <v>33</v>
      </c>
      <c r="C20" s="111">
        <v>1663</v>
      </c>
      <c r="D20" s="111">
        <v>643</v>
      </c>
      <c r="E20" s="111">
        <v>70</v>
      </c>
      <c r="F20" s="111">
        <v>185</v>
      </c>
      <c r="G20" s="112" t="s">
        <v>34</v>
      </c>
      <c r="H20" s="112">
        <v>17.79</v>
      </c>
      <c r="I20" s="112" t="s">
        <v>33</v>
      </c>
      <c r="J20" s="110" t="s">
        <v>33</v>
      </c>
      <c r="K20" s="111">
        <v>0</v>
      </c>
      <c r="L20" s="111">
        <v>3490</v>
      </c>
      <c r="M20" s="85"/>
      <c r="P20" s="42"/>
      <c r="Q20" s="111"/>
      <c r="R20" s="110"/>
    </row>
    <row r="21" spans="1:18" x14ac:dyDescent="0.2">
      <c r="A21" s="109">
        <v>1995</v>
      </c>
      <c r="B21" s="110">
        <v>38</v>
      </c>
      <c r="C21" s="111">
        <v>1612</v>
      </c>
      <c r="D21" s="111">
        <v>1130</v>
      </c>
      <c r="E21" s="111">
        <v>140</v>
      </c>
      <c r="F21" s="111">
        <v>576</v>
      </c>
      <c r="G21" s="111">
        <v>3</v>
      </c>
      <c r="H21" s="113">
        <v>32</v>
      </c>
      <c r="I21" s="111">
        <v>200</v>
      </c>
      <c r="J21" s="110" t="s">
        <v>33</v>
      </c>
      <c r="K21" s="111">
        <v>0</v>
      </c>
      <c r="L21" s="111">
        <v>4780</v>
      </c>
      <c r="M21" s="85"/>
      <c r="P21" s="42"/>
      <c r="Q21" s="111"/>
      <c r="R21" s="110"/>
    </row>
    <row r="22" spans="1:18" x14ac:dyDescent="0.2">
      <c r="A22" s="109">
        <v>1996</v>
      </c>
      <c r="B22" s="110">
        <v>79</v>
      </c>
      <c r="C22" s="111">
        <v>1614</v>
      </c>
      <c r="D22" s="111">
        <v>1548</v>
      </c>
      <c r="E22" s="111">
        <v>230</v>
      </c>
      <c r="F22" s="111">
        <v>820</v>
      </c>
      <c r="G22" s="111">
        <v>5.7</v>
      </c>
      <c r="H22" s="114">
        <v>70</v>
      </c>
      <c r="I22" s="111">
        <v>273</v>
      </c>
      <c r="J22" s="110" t="s">
        <v>33</v>
      </c>
      <c r="K22" s="111">
        <v>0</v>
      </c>
      <c r="L22" s="111">
        <v>6100</v>
      </c>
      <c r="M22" s="85"/>
      <c r="P22" s="42"/>
      <c r="Q22" s="111"/>
      <c r="R22" s="110"/>
    </row>
    <row r="23" spans="1:18" x14ac:dyDescent="0.2">
      <c r="A23" s="109">
        <v>1997</v>
      </c>
      <c r="B23" s="110">
        <v>170</v>
      </c>
      <c r="C23" s="111">
        <v>1611</v>
      </c>
      <c r="D23" s="111">
        <v>2080</v>
      </c>
      <c r="E23" s="111">
        <v>512</v>
      </c>
      <c r="F23" s="111">
        <v>940</v>
      </c>
      <c r="G23" s="111">
        <v>10</v>
      </c>
      <c r="H23" s="115">
        <v>103</v>
      </c>
      <c r="I23" s="113">
        <v>319</v>
      </c>
      <c r="J23" s="110" t="s">
        <v>33</v>
      </c>
      <c r="K23" s="111">
        <v>0</v>
      </c>
      <c r="L23" s="111">
        <v>7600</v>
      </c>
      <c r="M23" s="85"/>
      <c r="P23" s="42"/>
      <c r="Q23" s="111"/>
      <c r="R23" s="110"/>
    </row>
    <row r="24" spans="1:18" x14ac:dyDescent="0.2">
      <c r="A24" s="109">
        <v>1998</v>
      </c>
      <c r="B24" s="110">
        <v>224</v>
      </c>
      <c r="C24" s="111">
        <v>1837</v>
      </c>
      <c r="D24" s="111">
        <v>2875</v>
      </c>
      <c r="E24" s="111">
        <v>834</v>
      </c>
      <c r="F24" s="111">
        <v>1015</v>
      </c>
      <c r="G24" s="113">
        <v>19</v>
      </c>
      <c r="H24" s="113">
        <v>180</v>
      </c>
      <c r="I24" s="111">
        <v>333</v>
      </c>
      <c r="J24" s="110" t="s">
        <v>33</v>
      </c>
      <c r="K24" s="41">
        <v>60</v>
      </c>
      <c r="L24" s="111">
        <v>10200</v>
      </c>
      <c r="M24" s="85"/>
      <c r="N24" s="41"/>
      <c r="P24" s="42"/>
      <c r="Q24" s="111"/>
      <c r="R24" s="110"/>
    </row>
    <row r="25" spans="1:18" x14ac:dyDescent="0.2">
      <c r="A25" s="109">
        <v>1999</v>
      </c>
      <c r="B25" s="110">
        <v>268</v>
      </c>
      <c r="C25" s="111">
        <v>2490</v>
      </c>
      <c r="D25" s="111">
        <v>4442</v>
      </c>
      <c r="E25" s="111">
        <v>1812</v>
      </c>
      <c r="F25" s="111">
        <v>1077</v>
      </c>
      <c r="G25" s="111">
        <v>25</v>
      </c>
      <c r="H25" s="111">
        <v>277</v>
      </c>
      <c r="I25" s="111">
        <v>362</v>
      </c>
      <c r="J25" s="110" t="s">
        <v>33</v>
      </c>
      <c r="K25" s="41">
        <v>61</v>
      </c>
      <c r="L25" s="115">
        <v>13600</v>
      </c>
      <c r="M25" s="85"/>
      <c r="N25" s="41"/>
      <c r="P25" s="42"/>
      <c r="Q25" s="111"/>
      <c r="R25" s="110"/>
    </row>
    <row r="26" spans="1:18" x14ac:dyDescent="0.2">
      <c r="A26" s="109">
        <v>2000</v>
      </c>
      <c r="B26" s="110">
        <v>346</v>
      </c>
      <c r="C26" s="111">
        <v>2578</v>
      </c>
      <c r="D26" s="111">
        <v>6113</v>
      </c>
      <c r="E26" s="111">
        <v>2235</v>
      </c>
      <c r="F26" s="111">
        <v>1220</v>
      </c>
      <c r="G26" s="111">
        <v>66</v>
      </c>
      <c r="H26" s="111">
        <v>427</v>
      </c>
      <c r="I26" s="111">
        <v>406</v>
      </c>
      <c r="J26" s="110" t="s">
        <v>33</v>
      </c>
      <c r="K26" s="85">
        <v>100</v>
      </c>
      <c r="L26" s="115">
        <v>17400</v>
      </c>
      <c r="M26" s="85"/>
      <c r="N26" s="85"/>
      <c r="P26" s="42"/>
      <c r="Q26" s="111"/>
      <c r="R26" s="110"/>
    </row>
    <row r="27" spans="1:18" x14ac:dyDescent="0.2">
      <c r="A27" s="109">
        <v>2001</v>
      </c>
      <c r="B27" s="110">
        <v>404</v>
      </c>
      <c r="C27" s="111">
        <v>4275</v>
      </c>
      <c r="D27" s="111">
        <v>8754</v>
      </c>
      <c r="E27" s="111">
        <v>3337</v>
      </c>
      <c r="F27" s="111">
        <v>1456</v>
      </c>
      <c r="G27" s="111">
        <v>93</v>
      </c>
      <c r="H27" s="111">
        <v>690</v>
      </c>
      <c r="I27" s="111">
        <v>474</v>
      </c>
      <c r="J27" s="41">
        <v>198</v>
      </c>
      <c r="K27" s="42">
        <v>131</v>
      </c>
      <c r="L27" s="115">
        <v>23900</v>
      </c>
      <c r="M27" s="85"/>
      <c r="P27" s="42"/>
      <c r="Q27" s="111"/>
      <c r="R27" s="110"/>
    </row>
    <row r="28" spans="1:18" x14ac:dyDescent="0.2">
      <c r="A28" s="109">
        <v>2002</v>
      </c>
      <c r="B28" s="110">
        <v>470</v>
      </c>
      <c r="C28" s="111">
        <v>4685</v>
      </c>
      <c r="D28" s="111">
        <v>11994</v>
      </c>
      <c r="E28" s="111">
        <v>4825</v>
      </c>
      <c r="F28" s="111">
        <v>1702</v>
      </c>
      <c r="G28" s="111">
        <v>148</v>
      </c>
      <c r="H28" s="111">
        <v>797</v>
      </c>
      <c r="I28" s="115">
        <v>552</v>
      </c>
      <c r="J28" s="41">
        <v>236</v>
      </c>
      <c r="K28" s="111">
        <v>195</v>
      </c>
      <c r="L28" s="115">
        <v>31100</v>
      </c>
      <c r="M28" s="85"/>
      <c r="N28" s="111"/>
      <c r="O28" s="42"/>
      <c r="P28" s="42"/>
      <c r="Q28" s="111"/>
      <c r="R28" s="110"/>
    </row>
    <row r="29" spans="1:18" x14ac:dyDescent="0.2">
      <c r="A29" s="109">
        <v>2003</v>
      </c>
      <c r="B29" s="110">
        <v>568</v>
      </c>
      <c r="C29" s="111">
        <v>6372</v>
      </c>
      <c r="D29" s="111">
        <v>14609</v>
      </c>
      <c r="E29" s="111">
        <v>6203</v>
      </c>
      <c r="F29" s="111">
        <v>2125</v>
      </c>
      <c r="G29" s="111">
        <v>253</v>
      </c>
      <c r="H29" s="111">
        <v>913</v>
      </c>
      <c r="I29" s="115">
        <v>648</v>
      </c>
      <c r="J29" s="41">
        <v>322</v>
      </c>
      <c r="K29" s="110">
        <v>296</v>
      </c>
      <c r="L29" s="115">
        <v>39431</v>
      </c>
      <c r="M29" s="85"/>
      <c r="N29" s="110"/>
      <c r="O29" s="111"/>
      <c r="P29" s="42"/>
      <c r="Q29" s="111"/>
      <c r="R29" s="110"/>
    </row>
    <row r="30" spans="1:18" x14ac:dyDescent="0.2">
      <c r="A30" s="109">
        <v>2004</v>
      </c>
      <c r="B30" s="110">
        <v>765</v>
      </c>
      <c r="C30" s="111">
        <v>6725</v>
      </c>
      <c r="D30" s="111">
        <v>16629</v>
      </c>
      <c r="E30" s="111">
        <v>8263</v>
      </c>
      <c r="F30" s="111">
        <v>3000</v>
      </c>
      <c r="G30" s="111">
        <v>390</v>
      </c>
      <c r="H30" s="111">
        <v>1255</v>
      </c>
      <c r="I30" s="115">
        <v>888</v>
      </c>
      <c r="J30" s="41">
        <v>444</v>
      </c>
      <c r="K30" s="85">
        <v>522</v>
      </c>
      <c r="L30" s="115">
        <v>47620</v>
      </c>
      <c r="M30" s="85"/>
      <c r="N30" s="85"/>
      <c r="O30" s="110"/>
      <c r="P30" s="42"/>
      <c r="Q30" s="111"/>
      <c r="R30" s="110"/>
    </row>
    <row r="31" spans="1:18" x14ac:dyDescent="0.2">
      <c r="A31" s="109">
        <v>2005</v>
      </c>
      <c r="B31" s="110">
        <v>1272</v>
      </c>
      <c r="C31" s="111">
        <v>9149</v>
      </c>
      <c r="D31" s="111">
        <v>18415</v>
      </c>
      <c r="E31" s="111">
        <v>10027</v>
      </c>
      <c r="F31" s="111">
        <v>4430</v>
      </c>
      <c r="G31" s="111">
        <v>757</v>
      </c>
      <c r="H31" s="111">
        <v>1718</v>
      </c>
      <c r="I31" s="115">
        <v>1353</v>
      </c>
      <c r="J31" s="41">
        <v>684</v>
      </c>
      <c r="K31" s="85">
        <v>1022</v>
      </c>
      <c r="L31" s="115">
        <v>59091</v>
      </c>
      <c r="M31" s="85"/>
      <c r="N31" s="85"/>
      <c r="P31" s="42"/>
      <c r="Q31" s="111"/>
      <c r="R31" s="110"/>
    </row>
    <row r="32" spans="1:18" x14ac:dyDescent="0.2">
      <c r="A32" s="109">
        <v>2006</v>
      </c>
      <c r="B32" s="110">
        <v>2559</v>
      </c>
      <c r="C32" s="111">
        <v>11575</v>
      </c>
      <c r="D32" s="111">
        <v>20622</v>
      </c>
      <c r="E32" s="111">
        <v>11623</v>
      </c>
      <c r="F32" s="111">
        <v>6270</v>
      </c>
      <c r="G32" s="111">
        <v>1567</v>
      </c>
      <c r="H32" s="111">
        <v>2123</v>
      </c>
      <c r="I32" s="115">
        <v>1962</v>
      </c>
      <c r="J32" s="41">
        <v>1460</v>
      </c>
      <c r="K32" s="85">
        <v>1716</v>
      </c>
      <c r="L32" s="115">
        <v>74052</v>
      </c>
      <c r="M32" s="89"/>
      <c r="N32" s="85"/>
      <c r="P32" s="42"/>
      <c r="Q32" s="111"/>
      <c r="R32" s="110"/>
    </row>
    <row r="33" spans="1:18" x14ac:dyDescent="0.2">
      <c r="A33" s="116">
        <v>2007</v>
      </c>
      <c r="B33" s="117">
        <v>5871</v>
      </c>
      <c r="C33" s="118">
        <v>16824</v>
      </c>
      <c r="D33" s="118">
        <v>22247</v>
      </c>
      <c r="E33" s="118">
        <v>15145</v>
      </c>
      <c r="F33" s="118">
        <v>7845</v>
      </c>
      <c r="G33" s="111">
        <v>2454</v>
      </c>
      <c r="H33" s="118">
        <v>2726</v>
      </c>
      <c r="I33" s="115">
        <v>2406</v>
      </c>
      <c r="J33" s="118">
        <v>1846</v>
      </c>
      <c r="K33" s="85">
        <v>2150</v>
      </c>
      <c r="L33" s="119">
        <v>93820</v>
      </c>
      <c r="M33" s="89"/>
      <c r="N33" s="85"/>
      <c r="P33" s="42"/>
      <c r="Q33" s="118"/>
      <c r="R33" s="117"/>
    </row>
    <row r="34" spans="1:18" x14ac:dyDescent="0.2">
      <c r="A34" s="116">
        <v>2008</v>
      </c>
      <c r="B34" s="117">
        <v>12020</v>
      </c>
      <c r="C34" s="118">
        <v>25237</v>
      </c>
      <c r="D34" s="118">
        <v>23903</v>
      </c>
      <c r="E34" s="118">
        <v>16689</v>
      </c>
      <c r="F34" s="118">
        <v>9655</v>
      </c>
      <c r="G34" s="118">
        <v>3404</v>
      </c>
      <c r="H34" s="118">
        <v>3736</v>
      </c>
      <c r="I34" s="118">
        <v>2974</v>
      </c>
      <c r="J34" s="118">
        <v>2369</v>
      </c>
      <c r="K34" s="85">
        <v>2862</v>
      </c>
      <c r="L34" s="89">
        <v>120291</v>
      </c>
      <c r="M34" s="89"/>
      <c r="N34" s="85"/>
      <c r="P34" s="42"/>
      <c r="Q34" s="120"/>
      <c r="R34" s="121"/>
    </row>
    <row r="35" spans="1:18" x14ac:dyDescent="0.2">
      <c r="A35" s="116">
        <v>2009</v>
      </c>
      <c r="B35" s="122">
        <v>25805</v>
      </c>
      <c r="C35" s="118">
        <v>35086</v>
      </c>
      <c r="D35" s="118">
        <v>25777</v>
      </c>
      <c r="E35" s="123">
        <v>19160</v>
      </c>
      <c r="F35" s="118">
        <v>10926</v>
      </c>
      <c r="G35" s="118">
        <v>4574</v>
      </c>
      <c r="H35" s="118">
        <v>4849</v>
      </c>
      <c r="I35" s="118">
        <v>4245</v>
      </c>
      <c r="J35" s="118">
        <v>3319</v>
      </c>
      <c r="K35" s="85">
        <v>3537</v>
      </c>
      <c r="L35" s="89">
        <v>158864</v>
      </c>
      <c r="M35" s="89"/>
      <c r="N35" s="85"/>
      <c r="P35" s="42"/>
      <c r="Q35" s="124"/>
      <c r="R35" s="125"/>
    </row>
    <row r="36" spans="1:18" x14ac:dyDescent="0.2">
      <c r="A36" s="116">
        <v>2010</v>
      </c>
      <c r="B36" s="122">
        <v>44733</v>
      </c>
      <c r="C36" s="118">
        <v>40298</v>
      </c>
      <c r="D36" s="118">
        <v>27191</v>
      </c>
      <c r="E36" s="123">
        <v>20623</v>
      </c>
      <c r="F36" s="118">
        <v>13065</v>
      </c>
      <c r="G36" s="118">
        <v>5970</v>
      </c>
      <c r="H36" s="118">
        <v>5797</v>
      </c>
      <c r="I36" s="118">
        <v>5248</v>
      </c>
      <c r="J36" s="118">
        <v>4008</v>
      </c>
      <c r="K36" s="85">
        <v>3706</v>
      </c>
      <c r="L36" s="89">
        <v>197637</v>
      </c>
      <c r="M36" s="89"/>
      <c r="N36" s="85"/>
      <c r="P36" s="42"/>
      <c r="Q36" s="124"/>
      <c r="R36" s="125"/>
    </row>
    <row r="37" spans="1:18" x14ac:dyDescent="0.2">
      <c r="A37" s="126">
        <v>2011</v>
      </c>
      <c r="B37" s="127">
        <v>62733</v>
      </c>
      <c r="C37" s="128">
        <v>46919</v>
      </c>
      <c r="D37" s="128">
        <v>29060</v>
      </c>
      <c r="E37" s="129">
        <v>21674</v>
      </c>
      <c r="F37" s="128">
        <v>16084</v>
      </c>
      <c r="G37" s="128">
        <v>6800</v>
      </c>
      <c r="H37" s="128">
        <v>6747</v>
      </c>
      <c r="I37" s="128">
        <v>6540</v>
      </c>
      <c r="J37" s="128">
        <v>5265</v>
      </c>
      <c r="K37" s="130">
        <v>4083</v>
      </c>
      <c r="L37" s="131">
        <v>238351</v>
      </c>
      <c r="M37" s="89"/>
      <c r="P37" s="42"/>
      <c r="Q37" s="124"/>
      <c r="R37" s="125"/>
    </row>
    <row r="38" spans="1:18" x14ac:dyDescent="0.2">
      <c r="A38" s="109"/>
      <c r="B38" s="86"/>
      <c r="C38" s="86"/>
      <c r="D38" s="86"/>
      <c r="E38" s="86"/>
      <c r="F38" s="86"/>
      <c r="G38" s="86"/>
      <c r="H38" s="86"/>
      <c r="I38" s="86"/>
      <c r="M38" s="43"/>
    </row>
    <row r="39" spans="1:18" ht="14.25" customHeight="1" x14ac:dyDescent="0.2">
      <c r="A39" s="100" t="s">
        <v>35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</row>
    <row r="40" spans="1:18" ht="12.75" customHeight="1" x14ac:dyDescent="0.2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</row>
    <row r="41" spans="1:18" ht="90" customHeight="1" x14ac:dyDescent="0.2">
      <c r="A41" s="170" t="s">
        <v>36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33"/>
    </row>
    <row r="42" spans="1:18" ht="68.25" customHeight="1" x14ac:dyDescent="0.2">
      <c r="A42" s="171" t="s">
        <v>37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33"/>
    </row>
    <row r="43" spans="1:18" x14ac:dyDescent="0.2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3"/>
    </row>
    <row r="44" spans="1:18" x14ac:dyDescent="0.2">
      <c r="A44" s="135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3"/>
    </row>
    <row r="45" spans="1:18" ht="15" customHeight="1" x14ac:dyDescent="0.2">
      <c r="A45" s="136"/>
      <c r="B45" s="136"/>
      <c r="C45" s="136"/>
      <c r="D45" s="136"/>
      <c r="E45" s="134"/>
      <c r="F45" s="134"/>
      <c r="G45" s="134"/>
      <c r="H45" s="134"/>
      <c r="I45" s="134"/>
      <c r="J45" s="134"/>
      <c r="K45" s="134"/>
      <c r="L45" s="134"/>
      <c r="M45" s="133"/>
    </row>
    <row r="46" spans="1:18" ht="17.25" customHeight="1" x14ac:dyDescent="0.2">
      <c r="B46" s="71"/>
      <c r="C46" s="71"/>
      <c r="D46" s="71"/>
      <c r="E46" s="137"/>
      <c r="F46" s="137"/>
      <c r="G46" s="137"/>
      <c r="H46" s="137"/>
      <c r="I46" s="137"/>
      <c r="J46" s="137"/>
      <c r="K46" s="137"/>
      <c r="L46" s="137"/>
    </row>
    <row r="49" spans="1:1" x14ac:dyDescent="0.2">
      <c r="A49" s="98"/>
    </row>
    <row r="50" spans="1:1" x14ac:dyDescent="0.2">
      <c r="A50" s="74"/>
    </row>
    <row r="77" spans="3:3" x14ac:dyDescent="0.2">
      <c r="C77" s="71"/>
    </row>
    <row r="83" spans="3:3" x14ac:dyDescent="0.2">
      <c r="C83" s="71"/>
    </row>
    <row r="84" spans="3:3" x14ac:dyDescent="0.2">
      <c r="C84" s="71"/>
    </row>
    <row r="85" spans="3:3" x14ac:dyDescent="0.2">
      <c r="C85" s="71"/>
    </row>
    <row r="90" spans="3:3" x14ac:dyDescent="0.2">
      <c r="C90" s="71"/>
    </row>
    <row r="91" spans="3:3" x14ac:dyDescent="0.2">
      <c r="C91" s="71"/>
    </row>
  </sheetData>
  <mergeCells count="3">
    <mergeCell ref="B4:L4"/>
    <mergeCell ref="A41:L41"/>
    <mergeCell ref="A42:L42"/>
  </mergeCells>
  <pageMargins left="0.75" right="0.75" top="1" bottom="1" header="0.5" footer="0.5"/>
  <pageSetup scale="83" orientation="portrait" r:id="rId1"/>
  <headerFooter alignWithMargins="0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zoomScaleNormal="100" workbookViewId="0"/>
  </sheetViews>
  <sheetFormatPr defaultRowHeight="12.75" x14ac:dyDescent="0.2"/>
  <cols>
    <col min="1" max="1" width="9.140625" style="53"/>
    <col min="2" max="2" width="21" style="27" customWidth="1"/>
    <col min="3" max="3" width="21.140625" style="27" customWidth="1"/>
    <col min="4" max="4" width="7.85546875" style="37" customWidth="1"/>
    <col min="5" max="5" width="3.28515625" style="27" customWidth="1"/>
    <col min="6" max="6" width="7.85546875" style="27" customWidth="1"/>
    <col min="7" max="16384" width="9.140625" style="27"/>
  </cols>
  <sheetData>
    <row r="1" spans="1:17" x14ac:dyDescent="0.2">
      <c r="A1" s="22" t="s">
        <v>15</v>
      </c>
      <c r="B1" s="23"/>
      <c r="C1" s="24"/>
      <c r="D1" s="25"/>
      <c r="E1" s="26"/>
      <c r="F1" s="26"/>
    </row>
    <row r="2" spans="1:17" x14ac:dyDescent="0.2">
      <c r="A2" s="28"/>
      <c r="B2" s="25"/>
      <c r="C2" s="24"/>
      <c r="D2" s="25"/>
      <c r="E2" s="26"/>
      <c r="F2" s="26"/>
    </row>
    <row r="3" spans="1:17" x14ac:dyDescent="0.2">
      <c r="A3" s="29" t="s">
        <v>1</v>
      </c>
      <c r="B3" s="30" t="s">
        <v>9</v>
      </c>
      <c r="C3" s="31"/>
      <c r="D3" s="32"/>
      <c r="E3" s="32"/>
    </row>
    <row r="4" spans="1:17" x14ac:dyDescent="0.2">
      <c r="A4" s="28"/>
      <c r="B4" s="33" t="s">
        <v>10</v>
      </c>
      <c r="C4" s="34"/>
      <c r="D4" s="35"/>
      <c r="E4" s="35"/>
    </row>
    <row r="5" spans="1:17" x14ac:dyDescent="0.2">
      <c r="A5" s="28"/>
      <c r="B5" s="36"/>
      <c r="C5" s="26"/>
      <c r="E5" s="37"/>
    </row>
    <row r="6" spans="1:17" x14ac:dyDescent="0.2">
      <c r="A6" s="38">
        <v>1998</v>
      </c>
      <c r="B6" s="39">
        <v>962</v>
      </c>
      <c r="C6" s="40"/>
      <c r="D6" s="40"/>
      <c r="E6" s="40"/>
    </row>
    <row r="7" spans="1:17" x14ac:dyDescent="0.2">
      <c r="A7" s="38">
        <v>1999</v>
      </c>
      <c r="B7" s="41">
        <v>1166</v>
      </c>
      <c r="C7" s="40"/>
      <c r="D7" s="40"/>
      <c r="E7" s="40"/>
      <c r="F7" s="42"/>
    </row>
    <row r="8" spans="1:17" x14ac:dyDescent="0.2">
      <c r="A8" s="38">
        <v>2000</v>
      </c>
      <c r="B8" s="42">
        <v>1425</v>
      </c>
      <c r="C8" s="43"/>
      <c r="D8" s="40"/>
      <c r="E8" s="40"/>
      <c r="P8" s="42"/>
      <c r="Q8" s="42"/>
    </row>
    <row r="9" spans="1:17" x14ac:dyDescent="0.2">
      <c r="A9" s="38">
        <v>2001</v>
      </c>
      <c r="B9" s="42">
        <v>1753</v>
      </c>
      <c r="C9" s="43"/>
      <c r="D9" s="40"/>
      <c r="E9" s="40"/>
      <c r="F9" s="42"/>
      <c r="K9" s="42"/>
      <c r="L9" s="42"/>
      <c r="M9" s="42"/>
      <c r="N9" s="42"/>
      <c r="O9" s="42"/>
      <c r="P9" s="42"/>
      <c r="Q9" s="42"/>
    </row>
    <row r="10" spans="1:17" x14ac:dyDescent="0.2">
      <c r="A10" s="38">
        <v>2002</v>
      </c>
      <c r="B10" s="42">
        <v>2220</v>
      </c>
      <c r="C10" s="43"/>
      <c r="D10" s="40"/>
      <c r="E10" s="40"/>
      <c r="F10" s="42"/>
      <c r="L10" s="42"/>
      <c r="M10" s="42"/>
      <c r="N10" s="42"/>
      <c r="O10" s="42"/>
      <c r="P10" s="42"/>
      <c r="Q10" s="42"/>
    </row>
    <row r="11" spans="1:17" x14ac:dyDescent="0.2">
      <c r="A11" s="38">
        <v>2003</v>
      </c>
      <c r="B11" s="42">
        <v>2798</v>
      </c>
      <c r="C11" s="43"/>
      <c r="D11" s="40"/>
      <c r="E11" s="40"/>
      <c r="F11" s="42"/>
      <c r="L11" s="42"/>
      <c r="M11" s="42"/>
      <c r="N11" s="42"/>
      <c r="O11" s="42"/>
      <c r="P11" s="42"/>
      <c r="Q11" s="42"/>
    </row>
    <row r="12" spans="1:17" x14ac:dyDescent="0.2">
      <c r="A12" s="38">
        <v>2004</v>
      </c>
      <c r="B12" s="42">
        <v>3911</v>
      </c>
      <c r="C12" s="43"/>
      <c r="D12" s="40"/>
      <c r="E12" s="40"/>
      <c r="F12" s="42"/>
    </row>
    <row r="13" spans="1:17" x14ac:dyDescent="0.2">
      <c r="A13" s="38">
        <v>2005</v>
      </c>
      <c r="B13" s="42">
        <v>5340</v>
      </c>
      <c r="C13" s="43"/>
      <c r="D13" s="40"/>
      <c r="E13" s="40"/>
      <c r="F13" s="42"/>
      <c r="H13" s="42"/>
      <c r="I13" s="42"/>
      <c r="J13" s="42"/>
      <c r="K13" s="42"/>
      <c r="L13" s="42"/>
      <c r="M13" s="42"/>
      <c r="N13" s="42"/>
      <c r="O13" s="42"/>
      <c r="P13" s="42"/>
      <c r="Q13" s="42"/>
    </row>
    <row r="14" spans="1:17" x14ac:dyDescent="0.2">
      <c r="A14" s="38">
        <v>2006</v>
      </c>
      <c r="B14" s="42">
        <v>6915</v>
      </c>
      <c r="C14" s="43"/>
      <c r="D14" s="40"/>
      <c r="E14" s="40"/>
      <c r="F14" s="42"/>
    </row>
    <row r="15" spans="1:17" x14ac:dyDescent="0.2">
      <c r="A15" s="38">
        <v>2007</v>
      </c>
      <c r="B15" s="42">
        <v>9443</v>
      </c>
      <c r="C15" s="43"/>
      <c r="D15" s="40"/>
      <c r="E15" s="40"/>
      <c r="F15" s="42"/>
      <c r="H15" s="42"/>
      <c r="I15" s="42"/>
      <c r="J15" s="42"/>
      <c r="K15" s="42"/>
      <c r="L15" s="42"/>
      <c r="M15" s="42"/>
      <c r="N15" s="42"/>
      <c r="O15" s="42"/>
      <c r="P15" s="42"/>
      <c r="Q15" s="42"/>
    </row>
    <row r="16" spans="1:17" x14ac:dyDescent="0.2">
      <c r="A16" s="38">
        <v>2008</v>
      </c>
      <c r="B16" s="42">
        <v>15772</v>
      </c>
      <c r="C16" s="43"/>
      <c r="D16" s="40"/>
      <c r="E16" s="40"/>
      <c r="F16" s="42"/>
    </row>
    <row r="17" spans="1:6" x14ac:dyDescent="0.2">
      <c r="A17" s="38">
        <v>2009</v>
      </c>
      <c r="B17" s="43">
        <v>23210</v>
      </c>
      <c r="C17" s="43"/>
      <c r="D17" s="40"/>
      <c r="E17" s="40"/>
      <c r="F17" s="42"/>
    </row>
    <row r="18" spans="1:6" x14ac:dyDescent="0.2">
      <c r="A18" s="28">
        <v>2010</v>
      </c>
      <c r="B18" s="44">
        <v>40019</v>
      </c>
      <c r="C18" s="24"/>
      <c r="D18" s="25"/>
      <c r="E18" s="26"/>
      <c r="F18" s="26"/>
    </row>
    <row r="19" spans="1:6" x14ac:dyDescent="0.2">
      <c r="A19" s="45">
        <v>2011</v>
      </c>
      <c r="B19" s="46">
        <v>69684</v>
      </c>
      <c r="C19" s="24"/>
      <c r="D19" s="25"/>
      <c r="E19" s="26"/>
      <c r="F19" s="26"/>
    </row>
    <row r="20" spans="1:6" x14ac:dyDescent="0.2">
      <c r="A20" s="28"/>
      <c r="B20" s="44"/>
      <c r="C20" s="24"/>
      <c r="D20" s="25"/>
      <c r="E20" s="26"/>
      <c r="F20" s="26"/>
    </row>
    <row r="21" spans="1:6" ht="72" customHeight="1" x14ac:dyDescent="0.2">
      <c r="A21" s="173" t="s">
        <v>11</v>
      </c>
      <c r="B21" s="173"/>
      <c r="C21" s="173"/>
      <c r="D21" s="47"/>
      <c r="E21" s="47"/>
      <c r="F21" s="47"/>
    </row>
    <row r="22" spans="1:6" ht="15" customHeight="1" x14ac:dyDescent="0.2">
      <c r="A22" s="48"/>
      <c r="B22" s="48"/>
      <c r="C22" s="48"/>
      <c r="D22" s="47"/>
      <c r="E22" s="47"/>
      <c r="F22" s="47"/>
    </row>
    <row r="23" spans="1:6" ht="15" customHeight="1" x14ac:dyDescent="0.2">
      <c r="A23" s="49"/>
      <c r="B23" s="48"/>
      <c r="C23" s="48"/>
      <c r="D23" s="47"/>
      <c r="E23" s="47"/>
      <c r="F23" s="47"/>
    </row>
    <row r="24" spans="1:6" ht="15" customHeight="1" x14ac:dyDescent="0.2">
      <c r="A24" s="49"/>
      <c r="B24" s="48"/>
      <c r="C24" s="48"/>
      <c r="D24" s="47"/>
      <c r="E24" s="47"/>
      <c r="F24" s="47"/>
    </row>
    <row r="25" spans="1:6" x14ac:dyDescent="0.2">
      <c r="A25" s="48"/>
      <c r="B25" s="50"/>
      <c r="C25" s="51"/>
      <c r="D25" s="47"/>
      <c r="E25" s="47"/>
      <c r="F25" s="47"/>
    </row>
    <row r="26" spans="1:6" x14ac:dyDescent="0.2">
      <c r="A26" s="48"/>
      <c r="B26" s="174"/>
      <c r="C26" s="174"/>
      <c r="D26" s="47"/>
      <c r="E26" s="47"/>
      <c r="F26" s="47"/>
    </row>
    <row r="27" spans="1:6" x14ac:dyDescent="0.2">
      <c r="A27" s="48"/>
      <c r="B27" s="52"/>
      <c r="C27" s="52"/>
      <c r="D27" s="47"/>
      <c r="E27" s="47"/>
      <c r="F27" s="47"/>
    </row>
    <row r="28" spans="1:6" x14ac:dyDescent="0.2">
      <c r="A28" s="38"/>
      <c r="B28" s="43"/>
      <c r="C28" s="43"/>
    </row>
    <row r="29" spans="1:6" x14ac:dyDescent="0.2">
      <c r="A29" s="38"/>
      <c r="B29" s="43"/>
      <c r="C29" s="43"/>
    </row>
    <row r="30" spans="1:6" x14ac:dyDescent="0.2">
      <c r="A30" s="38"/>
      <c r="B30" s="43"/>
      <c r="C30" s="43"/>
    </row>
    <row r="31" spans="1:6" x14ac:dyDescent="0.2">
      <c r="A31" s="38"/>
      <c r="B31" s="43"/>
      <c r="C31" s="43"/>
    </row>
    <row r="32" spans="1:6" x14ac:dyDescent="0.2">
      <c r="A32" s="38"/>
      <c r="B32" s="43"/>
      <c r="C32" s="43"/>
    </row>
    <row r="33" spans="1:17" x14ac:dyDescent="0.2">
      <c r="A33" s="38"/>
      <c r="B33" s="43"/>
      <c r="C33" s="43"/>
    </row>
    <row r="34" spans="1:17" s="37" customFormat="1" x14ac:dyDescent="0.2">
      <c r="A34" s="38"/>
      <c r="B34" s="43"/>
      <c r="C34" s="43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s="37" customFormat="1" x14ac:dyDescent="0.2">
      <c r="A35" s="38"/>
      <c r="B35" s="43"/>
      <c r="C35" s="43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s="37" customFormat="1" x14ac:dyDescent="0.2">
      <c r="A36" s="38"/>
      <c r="B36" s="43"/>
      <c r="C36" s="43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s="37" customFormat="1" x14ac:dyDescent="0.2">
      <c r="A37" s="38"/>
      <c r="B37" s="43"/>
      <c r="C37" s="43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s="37" customFormat="1" x14ac:dyDescent="0.2">
      <c r="A38" s="38"/>
      <c r="B38" s="43"/>
      <c r="C38" s="43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s="37" customFormat="1" x14ac:dyDescent="0.2">
      <c r="A39" s="38"/>
      <c r="B39" s="43"/>
      <c r="C39" s="43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s="37" customFormat="1" x14ac:dyDescent="0.2">
      <c r="A40" s="38"/>
      <c r="B40" s="43"/>
      <c r="C40" s="43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</sheetData>
  <mergeCells count="2">
    <mergeCell ref="A21:C21"/>
    <mergeCell ref="B26:C26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zoomScaleNormal="100" workbookViewId="0"/>
  </sheetViews>
  <sheetFormatPr defaultRowHeight="12.75" x14ac:dyDescent="0.2"/>
  <cols>
    <col min="1" max="1" width="4.7109375" style="3" customWidth="1"/>
    <col min="2" max="2" width="2.7109375" style="3" customWidth="1"/>
    <col min="3" max="3" width="15.28515625" style="3" customWidth="1"/>
    <col min="4" max="8" width="9.140625" style="3"/>
    <col min="9" max="9" width="16.5703125" style="3" customWidth="1"/>
    <col min="10" max="256" width="9.140625" style="3"/>
    <col min="257" max="257" width="4.7109375" style="3" customWidth="1"/>
    <col min="258" max="258" width="2.7109375" style="3" customWidth="1"/>
    <col min="259" max="259" width="15.28515625" style="3" customWidth="1"/>
    <col min="260" max="264" width="9.140625" style="3"/>
    <col min="265" max="265" width="16.5703125" style="3" customWidth="1"/>
    <col min="266" max="512" width="9.140625" style="3"/>
    <col min="513" max="513" width="4.7109375" style="3" customWidth="1"/>
    <col min="514" max="514" width="2.7109375" style="3" customWidth="1"/>
    <col min="515" max="515" width="15.28515625" style="3" customWidth="1"/>
    <col min="516" max="520" width="9.140625" style="3"/>
    <col min="521" max="521" width="16.5703125" style="3" customWidth="1"/>
    <col min="522" max="768" width="9.140625" style="3"/>
    <col min="769" max="769" width="4.7109375" style="3" customWidth="1"/>
    <col min="770" max="770" width="2.7109375" style="3" customWidth="1"/>
    <col min="771" max="771" width="15.28515625" style="3" customWidth="1"/>
    <col min="772" max="776" width="9.140625" style="3"/>
    <col min="777" max="777" width="16.5703125" style="3" customWidth="1"/>
    <col min="778" max="1024" width="9.140625" style="3"/>
    <col min="1025" max="1025" width="4.7109375" style="3" customWidth="1"/>
    <col min="1026" max="1026" width="2.7109375" style="3" customWidth="1"/>
    <col min="1027" max="1027" width="15.28515625" style="3" customWidth="1"/>
    <col min="1028" max="1032" width="9.140625" style="3"/>
    <col min="1033" max="1033" width="16.5703125" style="3" customWidth="1"/>
    <col min="1034" max="1280" width="9.140625" style="3"/>
    <col min="1281" max="1281" width="4.7109375" style="3" customWidth="1"/>
    <col min="1282" max="1282" width="2.7109375" style="3" customWidth="1"/>
    <col min="1283" max="1283" width="15.28515625" style="3" customWidth="1"/>
    <col min="1284" max="1288" width="9.140625" style="3"/>
    <col min="1289" max="1289" width="16.5703125" style="3" customWidth="1"/>
    <col min="1290" max="1536" width="9.140625" style="3"/>
    <col min="1537" max="1537" width="4.7109375" style="3" customWidth="1"/>
    <col min="1538" max="1538" width="2.7109375" style="3" customWidth="1"/>
    <col min="1539" max="1539" width="15.28515625" style="3" customWidth="1"/>
    <col min="1540" max="1544" width="9.140625" style="3"/>
    <col min="1545" max="1545" width="16.5703125" style="3" customWidth="1"/>
    <col min="1546" max="1792" width="9.140625" style="3"/>
    <col min="1793" max="1793" width="4.7109375" style="3" customWidth="1"/>
    <col min="1794" max="1794" width="2.7109375" style="3" customWidth="1"/>
    <col min="1795" max="1795" width="15.28515625" style="3" customWidth="1"/>
    <col min="1796" max="1800" width="9.140625" style="3"/>
    <col min="1801" max="1801" width="16.5703125" style="3" customWidth="1"/>
    <col min="1802" max="2048" width="9.140625" style="3"/>
    <col min="2049" max="2049" width="4.7109375" style="3" customWidth="1"/>
    <col min="2050" max="2050" width="2.7109375" style="3" customWidth="1"/>
    <col min="2051" max="2051" width="15.28515625" style="3" customWidth="1"/>
    <col min="2052" max="2056" width="9.140625" style="3"/>
    <col min="2057" max="2057" width="16.5703125" style="3" customWidth="1"/>
    <col min="2058" max="2304" width="9.140625" style="3"/>
    <col min="2305" max="2305" width="4.7109375" style="3" customWidth="1"/>
    <col min="2306" max="2306" width="2.7109375" style="3" customWidth="1"/>
    <col min="2307" max="2307" width="15.28515625" style="3" customWidth="1"/>
    <col min="2308" max="2312" width="9.140625" style="3"/>
    <col min="2313" max="2313" width="16.5703125" style="3" customWidth="1"/>
    <col min="2314" max="2560" width="9.140625" style="3"/>
    <col min="2561" max="2561" width="4.7109375" style="3" customWidth="1"/>
    <col min="2562" max="2562" width="2.7109375" style="3" customWidth="1"/>
    <col min="2563" max="2563" width="15.28515625" style="3" customWidth="1"/>
    <col min="2564" max="2568" width="9.140625" style="3"/>
    <col min="2569" max="2569" width="16.5703125" style="3" customWidth="1"/>
    <col min="2570" max="2816" width="9.140625" style="3"/>
    <col min="2817" max="2817" width="4.7109375" style="3" customWidth="1"/>
    <col min="2818" max="2818" width="2.7109375" style="3" customWidth="1"/>
    <col min="2819" max="2819" width="15.28515625" style="3" customWidth="1"/>
    <col min="2820" max="2824" width="9.140625" style="3"/>
    <col min="2825" max="2825" width="16.5703125" style="3" customWidth="1"/>
    <col min="2826" max="3072" width="9.140625" style="3"/>
    <col min="3073" max="3073" width="4.7109375" style="3" customWidth="1"/>
    <col min="3074" max="3074" width="2.7109375" style="3" customWidth="1"/>
    <col min="3075" max="3075" width="15.28515625" style="3" customWidth="1"/>
    <col min="3076" max="3080" width="9.140625" style="3"/>
    <col min="3081" max="3081" width="16.5703125" style="3" customWidth="1"/>
    <col min="3082" max="3328" width="9.140625" style="3"/>
    <col min="3329" max="3329" width="4.7109375" style="3" customWidth="1"/>
    <col min="3330" max="3330" width="2.7109375" style="3" customWidth="1"/>
    <col min="3331" max="3331" width="15.28515625" style="3" customWidth="1"/>
    <col min="3332" max="3336" width="9.140625" style="3"/>
    <col min="3337" max="3337" width="16.5703125" style="3" customWidth="1"/>
    <col min="3338" max="3584" width="9.140625" style="3"/>
    <col min="3585" max="3585" width="4.7109375" style="3" customWidth="1"/>
    <col min="3586" max="3586" width="2.7109375" style="3" customWidth="1"/>
    <col min="3587" max="3587" width="15.28515625" style="3" customWidth="1"/>
    <col min="3588" max="3592" width="9.140625" style="3"/>
    <col min="3593" max="3593" width="16.5703125" style="3" customWidth="1"/>
    <col min="3594" max="3840" width="9.140625" style="3"/>
    <col min="3841" max="3841" width="4.7109375" style="3" customWidth="1"/>
    <col min="3842" max="3842" width="2.7109375" style="3" customWidth="1"/>
    <col min="3843" max="3843" width="15.28515625" style="3" customWidth="1"/>
    <col min="3844" max="3848" width="9.140625" style="3"/>
    <col min="3849" max="3849" width="16.5703125" style="3" customWidth="1"/>
    <col min="3850" max="4096" width="9.140625" style="3"/>
    <col min="4097" max="4097" width="4.7109375" style="3" customWidth="1"/>
    <col min="4098" max="4098" width="2.7109375" style="3" customWidth="1"/>
    <col min="4099" max="4099" width="15.28515625" style="3" customWidth="1"/>
    <col min="4100" max="4104" width="9.140625" style="3"/>
    <col min="4105" max="4105" width="16.5703125" style="3" customWidth="1"/>
    <col min="4106" max="4352" width="9.140625" style="3"/>
    <col min="4353" max="4353" width="4.7109375" style="3" customWidth="1"/>
    <col min="4354" max="4354" width="2.7109375" style="3" customWidth="1"/>
    <col min="4355" max="4355" width="15.28515625" style="3" customWidth="1"/>
    <col min="4356" max="4360" width="9.140625" style="3"/>
    <col min="4361" max="4361" width="16.5703125" style="3" customWidth="1"/>
    <col min="4362" max="4608" width="9.140625" style="3"/>
    <col min="4609" max="4609" width="4.7109375" style="3" customWidth="1"/>
    <col min="4610" max="4610" width="2.7109375" style="3" customWidth="1"/>
    <col min="4611" max="4611" width="15.28515625" style="3" customWidth="1"/>
    <col min="4612" max="4616" width="9.140625" style="3"/>
    <col min="4617" max="4617" width="16.5703125" style="3" customWidth="1"/>
    <col min="4618" max="4864" width="9.140625" style="3"/>
    <col min="4865" max="4865" width="4.7109375" style="3" customWidth="1"/>
    <col min="4866" max="4866" width="2.7109375" style="3" customWidth="1"/>
    <col min="4867" max="4867" width="15.28515625" style="3" customWidth="1"/>
    <col min="4868" max="4872" width="9.140625" style="3"/>
    <col min="4873" max="4873" width="16.5703125" style="3" customWidth="1"/>
    <col min="4874" max="5120" width="9.140625" style="3"/>
    <col min="5121" max="5121" width="4.7109375" style="3" customWidth="1"/>
    <col min="5122" max="5122" width="2.7109375" style="3" customWidth="1"/>
    <col min="5123" max="5123" width="15.28515625" style="3" customWidth="1"/>
    <col min="5124" max="5128" width="9.140625" style="3"/>
    <col min="5129" max="5129" width="16.5703125" style="3" customWidth="1"/>
    <col min="5130" max="5376" width="9.140625" style="3"/>
    <col min="5377" max="5377" width="4.7109375" style="3" customWidth="1"/>
    <col min="5378" max="5378" width="2.7109375" style="3" customWidth="1"/>
    <col min="5379" max="5379" width="15.28515625" style="3" customWidth="1"/>
    <col min="5380" max="5384" width="9.140625" style="3"/>
    <col min="5385" max="5385" width="16.5703125" style="3" customWidth="1"/>
    <col min="5386" max="5632" width="9.140625" style="3"/>
    <col min="5633" max="5633" width="4.7109375" style="3" customWidth="1"/>
    <col min="5634" max="5634" width="2.7109375" style="3" customWidth="1"/>
    <col min="5635" max="5635" width="15.28515625" style="3" customWidth="1"/>
    <col min="5636" max="5640" width="9.140625" style="3"/>
    <col min="5641" max="5641" width="16.5703125" style="3" customWidth="1"/>
    <col min="5642" max="5888" width="9.140625" style="3"/>
    <col min="5889" max="5889" width="4.7109375" style="3" customWidth="1"/>
    <col min="5890" max="5890" width="2.7109375" style="3" customWidth="1"/>
    <col min="5891" max="5891" width="15.28515625" style="3" customWidth="1"/>
    <col min="5892" max="5896" width="9.140625" style="3"/>
    <col min="5897" max="5897" width="16.5703125" style="3" customWidth="1"/>
    <col min="5898" max="6144" width="9.140625" style="3"/>
    <col min="6145" max="6145" width="4.7109375" style="3" customWidth="1"/>
    <col min="6146" max="6146" width="2.7109375" style="3" customWidth="1"/>
    <col min="6147" max="6147" width="15.28515625" style="3" customWidth="1"/>
    <col min="6148" max="6152" width="9.140625" style="3"/>
    <col min="6153" max="6153" width="16.5703125" style="3" customWidth="1"/>
    <col min="6154" max="6400" width="9.140625" style="3"/>
    <col min="6401" max="6401" width="4.7109375" style="3" customWidth="1"/>
    <col min="6402" max="6402" width="2.7109375" style="3" customWidth="1"/>
    <col min="6403" max="6403" width="15.28515625" style="3" customWidth="1"/>
    <col min="6404" max="6408" width="9.140625" style="3"/>
    <col min="6409" max="6409" width="16.5703125" style="3" customWidth="1"/>
    <col min="6410" max="6656" width="9.140625" style="3"/>
    <col min="6657" max="6657" width="4.7109375" style="3" customWidth="1"/>
    <col min="6658" max="6658" width="2.7109375" style="3" customWidth="1"/>
    <col min="6659" max="6659" width="15.28515625" style="3" customWidth="1"/>
    <col min="6660" max="6664" width="9.140625" style="3"/>
    <col min="6665" max="6665" width="16.5703125" style="3" customWidth="1"/>
    <col min="6666" max="6912" width="9.140625" style="3"/>
    <col min="6913" max="6913" width="4.7109375" style="3" customWidth="1"/>
    <col min="6914" max="6914" width="2.7109375" style="3" customWidth="1"/>
    <col min="6915" max="6915" width="15.28515625" style="3" customWidth="1"/>
    <col min="6916" max="6920" width="9.140625" style="3"/>
    <col min="6921" max="6921" width="16.5703125" style="3" customWidth="1"/>
    <col min="6922" max="7168" width="9.140625" style="3"/>
    <col min="7169" max="7169" width="4.7109375" style="3" customWidth="1"/>
    <col min="7170" max="7170" width="2.7109375" style="3" customWidth="1"/>
    <col min="7171" max="7171" width="15.28515625" style="3" customWidth="1"/>
    <col min="7172" max="7176" width="9.140625" style="3"/>
    <col min="7177" max="7177" width="16.5703125" style="3" customWidth="1"/>
    <col min="7178" max="7424" width="9.140625" style="3"/>
    <col min="7425" max="7425" width="4.7109375" style="3" customWidth="1"/>
    <col min="7426" max="7426" width="2.7109375" style="3" customWidth="1"/>
    <col min="7427" max="7427" width="15.28515625" style="3" customWidth="1"/>
    <col min="7428" max="7432" width="9.140625" style="3"/>
    <col min="7433" max="7433" width="16.5703125" style="3" customWidth="1"/>
    <col min="7434" max="7680" width="9.140625" style="3"/>
    <col min="7681" max="7681" width="4.7109375" style="3" customWidth="1"/>
    <col min="7682" max="7682" width="2.7109375" style="3" customWidth="1"/>
    <col min="7683" max="7683" width="15.28515625" style="3" customWidth="1"/>
    <col min="7684" max="7688" width="9.140625" style="3"/>
    <col min="7689" max="7689" width="16.5703125" style="3" customWidth="1"/>
    <col min="7690" max="7936" width="9.140625" style="3"/>
    <col min="7937" max="7937" width="4.7109375" style="3" customWidth="1"/>
    <col min="7938" max="7938" width="2.7109375" style="3" customWidth="1"/>
    <col min="7939" max="7939" width="15.28515625" style="3" customWidth="1"/>
    <col min="7940" max="7944" width="9.140625" style="3"/>
    <col min="7945" max="7945" width="16.5703125" style="3" customWidth="1"/>
    <col min="7946" max="8192" width="9.140625" style="3"/>
    <col min="8193" max="8193" width="4.7109375" style="3" customWidth="1"/>
    <col min="8194" max="8194" width="2.7109375" style="3" customWidth="1"/>
    <col min="8195" max="8195" width="15.28515625" style="3" customWidth="1"/>
    <col min="8196" max="8200" width="9.140625" style="3"/>
    <col min="8201" max="8201" width="16.5703125" style="3" customWidth="1"/>
    <col min="8202" max="8448" width="9.140625" style="3"/>
    <col min="8449" max="8449" width="4.7109375" style="3" customWidth="1"/>
    <col min="8450" max="8450" width="2.7109375" style="3" customWidth="1"/>
    <col min="8451" max="8451" width="15.28515625" style="3" customWidth="1"/>
    <col min="8452" max="8456" width="9.140625" style="3"/>
    <col min="8457" max="8457" width="16.5703125" style="3" customWidth="1"/>
    <col min="8458" max="8704" width="9.140625" style="3"/>
    <col min="8705" max="8705" width="4.7109375" style="3" customWidth="1"/>
    <col min="8706" max="8706" width="2.7109375" style="3" customWidth="1"/>
    <col min="8707" max="8707" width="15.28515625" style="3" customWidth="1"/>
    <col min="8708" max="8712" width="9.140625" style="3"/>
    <col min="8713" max="8713" width="16.5703125" style="3" customWidth="1"/>
    <col min="8714" max="8960" width="9.140625" style="3"/>
    <col min="8961" max="8961" width="4.7109375" style="3" customWidth="1"/>
    <col min="8962" max="8962" width="2.7109375" style="3" customWidth="1"/>
    <col min="8963" max="8963" width="15.28515625" style="3" customWidth="1"/>
    <col min="8964" max="8968" width="9.140625" style="3"/>
    <col min="8969" max="8969" width="16.5703125" style="3" customWidth="1"/>
    <col min="8970" max="9216" width="9.140625" style="3"/>
    <col min="9217" max="9217" width="4.7109375" style="3" customWidth="1"/>
    <col min="9218" max="9218" width="2.7109375" style="3" customWidth="1"/>
    <col min="9219" max="9219" width="15.28515625" style="3" customWidth="1"/>
    <col min="9220" max="9224" width="9.140625" style="3"/>
    <col min="9225" max="9225" width="16.5703125" style="3" customWidth="1"/>
    <col min="9226" max="9472" width="9.140625" style="3"/>
    <col min="9473" max="9473" width="4.7109375" style="3" customWidth="1"/>
    <col min="9474" max="9474" width="2.7109375" style="3" customWidth="1"/>
    <col min="9475" max="9475" width="15.28515625" style="3" customWidth="1"/>
    <col min="9476" max="9480" width="9.140625" style="3"/>
    <col min="9481" max="9481" width="16.5703125" style="3" customWidth="1"/>
    <col min="9482" max="9728" width="9.140625" style="3"/>
    <col min="9729" max="9729" width="4.7109375" style="3" customWidth="1"/>
    <col min="9730" max="9730" width="2.7109375" style="3" customWidth="1"/>
    <col min="9731" max="9731" width="15.28515625" style="3" customWidth="1"/>
    <col min="9732" max="9736" width="9.140625" style="3"/>
    <col min="9737" max="9737" width="16.5703125" style="3" customWidth="1"/>
    <col min="9738" max="9984" width="9.140625" style="3"/>
    <col min="9985" max="9985" width="4.7109375" style="3" customWidth="1"/>
    <col min="9986" max="9986" width="2.7109375" style="3" customWidth="1"/>
    <col min="9987" max="9987" width="15.28515625" style="3" customWidth="1"/>
    <col min="9988" max="9992" width="9.140625" style="3"/>
    <col min="9993" max="9993" width="16.5703125" style="3" customWidth="1"/>
    <col min="9994" max="10240" width="9.140625" style="3"/>
    <col min="10241" max="10241" width="4.7109375" style="3" customWidth="1"/>
    <col min="10242" max="10242" width="2.7109375" style="3" customWidth="1"/>
    <col min="10243" max="10243" width="15.28515625" style="3" customWidth="1"/>
    <col min="10244" max="10248" width="9.140625" style="3"/>
    <col min="10249" max="10249" width="16.5703125" style="3" customWidth="1"/>
    <col min="10250" max="10496" width="9.140625" style="3"/>
    <col min="10497" max="10497" width="4.7109375" style="3" customWidth="1"/>
    <col min="10498" max="10498" width="2.7109375" style="3" customWidth="1"/>
    <col min="10499" max="10499" width="15.28515625" style="3" customWidth="1"/>
    <col min="10500" max="10504" width="9.140625" style="3"/>
    <col min="10505" max="10505" width="16.5703125" style="3" customWidth="1"/>
    <col min="10506" max="10752" width="9.140625" style="3"/>
    <col min="10753" max="10753" width="4.7109375" style="3" customWidth="1"/>
    <col min="10754" max="10754" width="2.7109375" style="3" customWidth="1"/>
    <col min="10755" max="10755" width="15.28515625" style="3" customWidth="1"/>
    <col min="10756" max="10760" width="9.140625" style="3"/>
    <col min="10761" max="10761" width="16.5703125" style="3" customWidth="1"/>
    <col min="10762" max="11008" width="9.140625" style="3"/>
    <col min="11009" max="11009" width="4.7109375" style="3" customWidth="1"/>
    <col min="11010" max="11010" width="2.7109375" style="3" customWidth="1"/>
    <col min="11011" max="11011" width="15.28515625" style="3" customWidth="1"/>
    <col min="11012" max="11016" width="9.140625" style="3"/>
    <col min="11017" max="11017" width="16.5703125" style="3" customWidth="1"/>
    <col min="11018" max="11264" width="9.140625" style="3"/>
    <col min="11265" max="11265" width="4.7109375" style="3" customWidth="1"/>
    <col min="11266" max="11266" width="2.7109375" style="3" customWidth="1"/>
    <col min="11267" max="11267" width="15.28515625" style="3" customWidth="1"/>
    <col min="11268" max="11272" width="9.140625" style="3"/>
    <col min="11273" max="11273" width="16.5703125" style="3" customWidth="1"/>
    <col min="11274" max="11520" width="9.140625" style="3"/>
    <col min="11521" max="11521" width="4.7109375" style="3" customWidth="1"/>
    <col min="11522" max="11522" width="2.7109375" style="3" customWidth="1"/>
    <col min="11523" max="11523" width="15.28515625" style="3" customWidth="1"/>
    <col min="11524" max="11528" width="9.140625" style="3"/>
    <col min="11529" max="11529" width="16.5703125" style="3" customWidth="1"/>
    <col min="11530" max="11776" width="9.140625" style="3"/>
    <col min="11777" max="11777" width="4.7109375" style="3" customWidth="1"/>
    <col min="11778" max="11778" width="2.7109375" style="3" customWidth="1"/>
    <col min="11779" max="11779" width="15.28515625" style="3" customWidth="1"/>
    <col min="11780" max="11784" width="9.140625" style="3"/>
    <col min="11785" max="11785" width="16.5703125" style="3" customWidth="1"/>
    <col min="11786" max="12032" width="9.140625" style="3"/>
    <col min="12033" max="12033" width="4.7109375" style="3" customWidth="1"/>
    <col min="12034" max="12034" width="2.7109375" style="3" customWidth="1"/>
    <col min="12035" max="12035" width="15.28515625" style="3" customWidth="1"/>
    <col min="12036" max="12040" width="9.140625" style="3"/>
    <col min="12041" max="12041" width="16.5703125" style="3" customWidth="1"/>
    <col min="12042" max="12288" width="9.140625" style="3"/>
    <col min="12289" max="12289" width="4.7109375" style="3" customWidth="1"/>
    <col min="12290" max="12290" width="2.7109375" style="3" customWidth="1"/>
    <col min="12291" max="12291" width="15.28515625" style="3" customWidth="1"/>
    <col min="12292" max="12296" width="9.140625" style="3"/>
    <col min="12297" max="12297" width="16.5703125" style="3" customWidth="1"/>
    <col min="12298" max="12544" width="9.140625" style="3"/>
    <col min="12545" max="12545" width="4.7109375" style="3" customWidth="1"/>
    <col min="12546" max="12546" width="2.7109375" style="3" customWidth="1"/>
    <col min="12547" max="12547" width="15.28515625" style="3" customWidth="1"/>
    <col min="12548" max="12552" width="9.140625" style="3"/>
    <col min="12553" max="12553" width="16.5703125" style="3" customWidth="1"/>
    <col min="12554" max="12800" width="9.140625" style="3"/>
    <col min="12801" max="12801" width="4.7109375" style="3" customWidth="1"/>
    <col min="12802" max="12802" width="2.7109375" style="3" customWidth="1"/>
    <col min="12803" max="12803" width="15.28515625" style="3" customWidth="1"/>
    <col min="12804" max="12808" width="9.140625" style="3"/>
    <col min="12809" max="12809" width="16.5703125" style="3" customWidth="1"/>
    <col min="12810" max="13056" width="9.140625" style="3"/>
    <col min="13057" max="13057" width="4.7109375" style="3" customWidth="1"/>
    <col min="13058" max="13058" width="2.7109375" style="3" customWidth="1"/>
    <col min="13059" max="13059" width="15.28515625" style="3" customWidth="1"/>
    <col min="13060" max="13064" width="9.140625" style="3"/>
    <col min="13065" max="13065" width="16.5703125" style="3" customWidth="1"/>
    <col min="13066" max="13312" width="9.140625" style="3"/>
    <col min="13313" max="13313" width="4.7109375" style="3" customWidth="1"/>
    <col min="13314" max="13314" width="2.7109375" style="3" customWidth="1"/>
    <col min="13315" max="13315" width="15.28515625" style="3" customWidth="1"/>
    <col min="13316" max="13320" width="9.140625" style="3"/>
    <col min="13321" max="13321" width="16.5703125" style="3" customWidth="1"/>
    <col min="13322" max="13568" width="9.140625" style="3"/>
    <col min="13569" max="13569" width="4.7109375" style="3" customWidth="1"/>
    <col min="13570" max="13570" width="2.7109375" style="3" customWidth="1"/>
    <col min="13571" max="13571" width="15.28515625" style="3" customWidth="1"/>
    <col min="13572" max="13576" width="9.140625" style="3"/>
    <col min="13577" max="13577" width="16.5703125" style="3" customWidth="1"/>
    <col min="13578" max="13824" width="9.140625" style="3"/>
    <col min="13825" max="13825" width="4.7109375" style="3" customWidth="1"/>
    <col min="13826" max="13826" width="2.7109375" style="3" customWidth="1"/>
    <col min="13827" max="13827" width="15.28515625" style="3" customWidth="1"/>
    <col min="13828" max="13832" width="9.140625" style="3"/>
    <col min="13833" max="13833" width="16.5703125" style="3" customWidth="1"/>
    <col min="13834" max="14080" width="9.140625" style="3"/>
    <col min="14081" max="14081" width="4.7109375" style="3" customWidth="1"/>
    <col min="14082" max="14082" width="2.7109375" style="3" customWidth="1"/>
    <col min="14083" max="14083" width="15.28515625" style="3" customWidth="1"/>
    <col min="14084" max="14088" width="9.140625" style="3"/>
    <col min="14089" max="14089" width="16.5703125" style="3" customWidth="1"/>
    <col min="14090" max="14336" width="9.140625" style="3"/>
    <col min="14337" max="14337" width="4.7109375" style="3" customWidth="1"/>
    <col min="14338" max="14338" width="2.7109375" style="3" customWidth="1"/>
    <col min="14339" max="14339" width="15.28515625" style="3" customWidth="1"/>
    <col min="14340" max="14344" width="9.140625" style="3"/>
    <col min="14345" max="14345" width="16.5703125" style="3" customWidth="1"/>
    <col min="14346" max="14592" width="9.140625" style="3"/>
    <col min="14593" max="14593" width="4.7109375" style="3" customWidth="1"/>
    <col min="14594" max="14594" width="2.7109375" style="3" customWidth="1"/>
    <col min="14595" max="14595" width="15.28515625" style="3" customWidth="1"/>
    <col min="14596" max="14600" width="9.140625" style="3"/>
    <col min="14601" max="14601" width="16.5703125" style="3" customWidth="1"/>
    <col min="14602" max="14848" width="9.140625" style="3"/>
    <col min="14849" max="14849" width="4.7109375" style="3" customWidth="1"/>
    <col min="14850" max="14850" width="2.7109375" style="3" customWidth="1"/>
    <col min="14851" max="14851" width="15.28515625" style="3" customWidth="1"/>
    <col min="14852" max="14856" width="9.140625" style="3"/>
    <col min="14857" max="14857" width="16.5703125" style="3" customWidth="1"/>
    <col min="14858" max="15104" width="9.140625" style="3"/>
    <col min="15105" max="15105" width="4.7109375" style="3" customWidth="1"/>
    <col min="15106" max="15106" width="2.7109375" style="3" customWidth="1"/>
    <col min="15107" max="15107" width="15.28515625" style="3" customWidth="1"/>
    <col min="15108" max="15112" width="9.140625" style="3"/>
    <col min="15113" max="15113" width="16.5703125" style="3" customWidth="1"/>
    <col min="15114" max="15360" width="9.140625" style="3"/>
    <col min="15361" max="15361" width="4.7109375" style="3" customWidth="1"/>
    <col min="15362" max="15362" width="2.7109375" style="3" customWidth="1"/>
    <col min="15363" max="15363" width="15.28515625" style="3" customWidth="1"/>
    <col min="15364" max="15368" width="9.140625" style="3"/>
    <col min="15369" max="15369" width="16.5703125" style="3" customWidth="1"/>
    <col min="15370" max="15616" width="9.140625" style="3"/>
    <col min="15617" max="15617" width="4.7109375" style="3" customWidth="1"/>
    <col min="15618" max="15618" width="2.7109375" style="3" customWidth="1"/>
    <col min="15619" max="15619" width="15.28515625" style="3" customWidth="1"/>
    <col min="15620" max="15624" width="9.140625" style="3"/>
    <col min="15625" max="15625" width="16.5703125" style="3" customWidth="1"/>
    <col min="15626" max="15872" width="9.140625" style="3"/>
    <col min="15873" max="15873" width="4.7109375" style="3" customWidth="1"/>
    <col min="15874" max="15874" width="2.7109375" style="3" customWidth="1"/>
    <col min="15875" max="15875" width="15.28515625" style="3" customWidth="1"/>
    <col min="15876" max="15880" width="9.140625" style="3"/>
    <col min="15881" max="15881" width="16.5703125" style="3" customWidth="1"/>
    <col min="15882" max="16128" width="9.140625" style="3"/>
    <col min="16129" max="16129" width="4.7109375" style="3" customWidth="1"/>
    <col min="16130" max="16130" width="2.7109375" style="3" customWidth="1"/>
    <col min="16131" max="16131" width="15.28515625" style="3" customWidth="1"/>
    <col min="16132" max="16136" width="9.140625" style="3"/>
    <col min="16137" max="16137" width="16.5703125" style="3" customWidth="1"/>
    <col min="16138" max="16384" width="9.140625" style="3"/>
  </cols>
  <sheetData>
    <row r="1" spans="1:5" x14ac:dyDescent="0.2">
      <c r="A1" s="1" t="s">
        <v>0</v>
      </c>
      <c r="B1" s="1"/>
      <c r="C1" s="2"/>
    </row>
    <row r="3" spans="1:5" ht="15.75" customHeight="1" x14ac:dyDescent="0.2">
      <c r="A3" s="4" t="s">
        <v>1</v>
      </c>
      <c r="B3" s="4"/>
      <c r="C3" s="5" t="s">
        <v>2</v>
      </c>
    </row>
    <row r="4" spans="1:5" ht="14.25" customHeight="1" x14ac:dyDescent="0.2">
      <c r="A4" s="6"/>
      <c r="B4" s="6"/>
      <c r="C4" s="7" t="s">
        <v>3</v>
      </c>
    </row>
    <row r="5" spans="1:5" x14ac:dyDescent="0.2">
      <c r="A5" s="8"/>
      <c r="B5" s="8"/>
      <c r="C5" s="9"/>
    </row>
    <row r="6" spans="1:5" x14ac:dyDescent="0.2">
      <c r="A6" s="8">
        <v>1975</v>
      </c>
      <c r="B6" s="8"/>
      <c r="C6" s="10">
        <v>146.87966035600002</v>
      </c>
      <c r="E6" s="11"/>
    </row>
    <row r="7" spans="1:5" x14ac:dyDescent="0.2">
      <c r="A7" s="8">
        <v>1976</v>
      </c>
      <c r="B7" s="8"/>
      <c r="C7" s="2">
        <v>175.410241864</v>
      </c>
      <c r="E7" s="11"/>
    </row>
    <row r="8" spans="1:5" x14ac:dyDescent="0.2">
      <c r="A8" s="8">
        <v>1977</v>
      </c>
      <c r="B8" s="8"/>
      <c r="C8" s="2">
        <v>388.33291497000005</v>
      </c>
      <c r="E8" s="11"/>
    </row>
    <row r="9" spans="1:5" x14ac:dyDescent="0.2">
      <c r="A9" s="8">
        <v>1978</v>
      </c>
      <c r="B9" s="8"/>
      <c r="C9" s="2">
        <v>668.09111697900005</v>
      </c>
      <c r="E9" s="11"/>
    </row>
    <row r="10" spans="1:5" x14ac:dyDescent="0.2">
      <c r="A10" s="8">
        <v>1979</v>
      </c>
      <c r="B10" s="8"/>
      <c r="C10" s="2">
        <v>933.31985618300007</v>
      </c>
      <c r="E10" s="11"/>
    </row>
    <row r="11" spans="1:5" x14ac:dyDescent="0.2">
      <c r="A11" s="8">
        <v>1980</v>
      </c>
      <c r="B11" s="8"/>
      <c r="C11" s="2">
        <v>1153.9035187680001</v>
      </c>
      <c r="E11" s="11"/>
    </row>
    <row r="12" spans="1:5" x14ac:dyDescent="0.2">
      <c r="A12" s="8">
        <v>1981</v>
      </c>
      <c r="B12" s="8"/>
      <c r="C12" s="2">
        <v>1314.784297827</v>
      </c>
      <c r="E12" s="11"/>
    </row>
    <row r="13" spans="1:5" x14ac:dyDescent="0.2">
      <c r="A13" s="8">
        <v>1982</v>
      </c>
      <c r="B13" s="8"/>
      <c r="C13" s="2">
        <v>1888.5659925990001</v>
      </c>
      <c r="E13" s="11"/>
    </row>
    <row r="14" spans="1:5" x14ac:dyDescent="0.2">
      <c r="A14" s="8">
        <v>1983</v>
      </c>
      <c r="B14" s="8"/>
      <c r="C14" s="2">
        <v>2451.51663328</v>
      </c>
      <c r="E14" s="11"/>
    </row>
    <row r="15" spans="1:5" x14ac:dyDescent="0.2">
      <c r="A15" s="8">
        <v>1984</v>
      </c>
      <c r="B15" s="8"/>
      <c r="C15" s="2">
        <v>3402.5360168800003</v>
      </c>
      <c r="E15" s="11"/>
    </row>
    <row r="16" spans="1:5" x14ac:dyDescent="0.2">
      <c r="A16" s="8">
        <v>1985</v>
      </c>
      <c r="B16" s="8"/>
      <c r="C16" s="2">
        <v>3732.4869085790001</v>
      </c>
      <c r="E16" s="11"/>
    </row>
    <row r="17" spans="1:5" x14ac:dyDescent="0.2">
      <c r="A17" s="8">
        <v>1986</v>
      </c>
      <c r="B17" s="8"/>
      <c r="C17" s="2">
        <v>3485.2218688430003</v>
      </c>
      <c r="E17" s="11"/>
    </row>
    <row r="18" spans="1:5" x14ac:dyDescent="0.2">
      <c r="A18" s="8">
        <v>1987</v>
      </c>
      <c r="B18" s="8"/>
      <c r="C18" s="2">
        <v>3856.6477725490004</v>
      </c>
      <c r="E18" s="11"/>
    </row>
    <row r="19" spans="1:5" x14ac:dyDescent="0.2">
      <c r="A19" s="8">
        <v>1988</v>
      </c>
      <c r="B19" s="8"/>
      <c r="C19" s="2">
        <v>3936.6919040020002</v>
      </c>
      <c r="E19" s="11"/>
    </row>
    <row r="20" spans="1:5" x14ac:dyDescent="0.2">
      <c r="A20" s="8">
        <v>1989</v>
      </c>
      <c r="B20" s="8"/>
      <c r="C20" s="2">
        <v>4013.0376267410002</v>
      </c>
      <c r="E20" s="11"/>
    </row>
    <row r="21" spans="1:5" x14ac:dyDescent="0.2">
      <c r="A21" s="8">
        <v>1990</v>
      </c>
      <c r="B21" s="8"/>
      <c r="C21" s="2">
        <v>4018.5852398120005</v>
      </c>
      <c r="E21" s="11"/>
    </row>
    <row r="22" spans="1:5" x14ac:dyDescent="0.2">
      <c r="A22" s="8">
        <v>1991</v>
      </c>
      <c r="B22" s="8"/>
      <c r="C22" s="2">
        <v>4325.2889910230006</v>
      </c>
      <c r="E22" s="11"/>
    </row>
    <row r="23" spans="1:5" x14ac:dyDescent="0.2">
      <c r="A23" s="8">
        <v>1992</v>
      </c>
      <c r="B23" s="8"/>
      <c r="C23" s="2">
        <v>4196.1088580840005</v>
      </c>
      <c r="E23" s="11"/>
    </row>
    <row r="24" spans="1:5" x14ac:dyDescent="0.2">
      <c r="A24" s="8">
        <v>1993</v>
      </c>
      <c r="B24" s="8"/>
      <c r="C24" s="2">
        <v>4200.5997829510006</v>
      </c>
      <c r="E24" s="11"/>
    </row>
    <row r="25" spans="1:5" x14ac:dyDescent="0.2">
      <c r="A25" s="8">
        <v>1994</v>
      </c>
      <c r="B25" s="8"/>
      <c r="C25" s="2">
        <v>4458.1675326760005</v>
      </c>
      <c r="E25" s="11"/>
    </row>
    <row r="26" spans="1:5" x14ac:dyDescent="0.2">
      <c r="A26" s="8">
        <v>1995</v>
      </c>
      <c r="B26" s="8"/>
      <c r="C26" s="2">
        <v>4774.645649774</v>
      </c>
      <c r="E26" s="11"/>
    </row>
    <row r="27" spans="1:5" x14ac:dyDescent="0.2">
      <c r="A27" s="8">
        <v>1996</v>
      </c>
      <c r="B27" s="8"/>
      <c r="C27" s="2">
        <v>4953.7543003520004</v>
      </c>
      <c r="E27" s="11"/>
    </row>
    <row r="28" spans="1:5" x14ac:dyDescent="0.2">
      <c r="A28" s="8">
        <v>1997</v>
      </c>
      <c r="B28" s="8"/>
      <c r="C28" s="2">
        <v>5420.0179703670001</v>
      </c>
      <c r="E28" s="11"/>
    </row>
    <row r="29" spans="1:5" x14ac:dyDescent="0.2">
      <c r="A29" s="8">
        <v>1998</v>
      </c>
      <c r="B29" s="8"/>
      <c r="C29" s="2">
        <v>5073.1600674040001</v>
      </c>
      <c r="E29" s="11"/>
    </row>
    <row r="30" spans="1:5" x14ac:dyDescent="0.2">
      <c r="A30" s="8">
        <v>1999</v>
      </c>
      <c r="B30" s="8"/>
      <c r="C30" s="2">
        <v>4971.7179998199999</v>
      </c>
      <c r="E30" s="11"/>
    </row>
    <row r="31" spans="1:5" x14ac:dyDescent="0.2">
      <c r="A31" s="8">
        <v>2000</v>
      </c>
      <c r="B31" s="8"/>
      <c r="C31" s="2">
        <v>4519.1912764570006</v>
      </c>
      <c r="E31" s="11"/>
    </row>
    <row r="32" spans="1:5" x14ac:dyDescent="0.2">
      <c r="A32" s="8">
        <v>2001</v>
      </c>
      <c r="B32" s="8"/>
      <c r="C32" s="2">
        <v>4873.7101688990006</v>
      </c>
      <c r="E32" s="11"/>
    </row>
    <row r="33" spans="1:9" x14ac:dyDescent="0.2">
      <c r="A33" s="8">
        <v>2002</v>
      </c>
      <c r="B33" s="8"/>
      <c r="C33" s="2">
        <v>5420.2821424180001</v>
      </c>
      <c r="E33" s="11"/>
    </row>
    <row r="34" spans="1:9" x14ac:dyDescent="0.2">
      <c r="A34" s="8">
        <v>2003</v>
      </c>
      <c r="B34" s="8"/>
      <c r="C34" s="2">
        <v>6393.7561745559997</v>
      </c>
      <c r="E34" s="12"/>
    </row>
    <row r="35" spans="1:9" x14ac:dyDescent="0.2">
      <c r="A35" s="8">
        <v>2004</v>
      </c>
      <c r="B35" s="8"/>
      <c r="C35" s="2">
        <v>7517.2799117120003</v>
      </c>
      <c r="E35" s="12"/>
    </row>
    <row r="36" spans="1:9" x14ac:dyDescent="0.2">
      <c r="A36" s="8">
        <v>2005</v>
      </c>
      <c r="B36" s="8"/>
      <c r="C36" s="2">
        <v>8227.1102154359996</v>
      </c>
      <c r="E36" s="12"/>
    </row>
    <row r="37" spans="1:9" x14ac:dyDescent="0.2">
      <c r="A37" s="8">
        <v>2006</v>
      </c>
      <c r="B37" s="8"/>
      <c r="C37" s="2">
        <v>10353.431061984</v>
      </c>
      <c r="E37" s="12"/>
    </row>
    <row r="38" spans="1:9" x14ac:dyDescent="0.2">
      <c r="A38" s="13">
        <v>2007</v>
      </c>
      <c r="B38" s="14"/>
      <c r="C38" s="15">
        <v>13088.932660443999</v>
      </c>
      <c r="D38" s="14"/>
      <c r="E38" s="12"/>
      <c r="F38" s="14"/>
      <c r="G38" s="14"/>
      <c r="H38" s="14"/>
      <c r="I38" s="14"/>
    </row>
    <row r="39" spans="1:9" x14ac:dyDescent="0.2">
      <c r="A39" s="13">
        <v>2008</v>
      </c>
      <c r="B39" s="13"/>
      <c r="C39" s="15">
        <v>17452.52661538</v>
      </c>
      <c r="D39" s="14"/>
      <c r="E39" s="12"/>
      <c r="F39" s="14"/>
      <c r="G39" s="14"/>
      <c r="H39" s="14"/>
      <c r="I39" s="14"/>
    </row>
    <row r="40" spans="1:9" x14ac:dyDescent="0.2">
      <c r="A40" s="13">
        <v>2009</v>
      </c>
      <c r="B40" s="14"/>
      <c r="C40" s="15">
        <v>19317.317130447998</v>
      </c>
      <c r="D40" s="14"/>
      <c r="E40" s="12"/>
      <c r="F40" s="14"/>
      <c r="G40" s="14"/>
      <c r="H40" s="14"/>
      <c r="I40" s="14"/>
    </row>
    <row r="41" spans="1:9" x14ac:dyDescent="0.2">
      <c r="A41" s="13">
        <v>2010</v>
      </c>
      <c r="C41" s="15">
        <v>22860.921035975996</v>
      </c>
      <c r="D41" s="14"/>
      <c r="E41" s="12"/>
      <c r="F41" s="14"/>
      <c r="G41" s="14"/>
      <c r="H41" s="14"/>
      <c r="I41" s="14"/>
    </row>
    <row r="42" spans="1:9" x14ac:dyDescent="0.2">
      <c r="A42" s="13">
        <v>2011</v>
      </c>
      <c r="B42" s="13"/>
      <c r="C42" s="15">
        <v>22742.307784627999</v>
      </c>
      <c r="D42" s="14"/>
      <c r="E42" s="12"/>
      <c r="F42" s="14"/>
      <c r="G42" s="14"/>
      <c r="H42" s="14"/>
      <c r="I42" s="14"/>
    </row>
    <row r="43" spans="1:9" x14ac:dyDescent="0.2">
      <c r="A43" s="16">
        <v>2012</v>
      </c>
      <c r="B43" s="16" t="s">
        <v>4</v>
      </c>
      <c r="C43" s="17">
        <v>22714.569719168001</v>
      </c>
      <c r="D43" s="14"/>
      <c r="E43" s="12"/>
      <c r="F43" s="14"/>
      <c r="G43" s="14"/>
      <c r="H43" s="14"/>
      <c r="I43" s="14"/>
    </row>
    <row r="44" spans="1:9" x14ac:dyDescent="0.2">
      <c r="A44" s="13"/>
      <c r="C44" s="15"/>
      <c r="D44" s="14"/>
      <c r="E44" s="14"/>
      <c r="F44" s="14"/>
      <c r="G44" s="14"/>
      <c r="H44" s="14"/>
      <c r="I44" s="14"/>
    </row>
    <row r="45" spans="1:9" x14ac:dyDescent="0.2">
      <c r="A45" s="13" t="s">
        <v>5</v>
      </c>
      <c r="B45" s="13"/>
      <c r="C45" s="15"/>
      <c r="D45" s="14"/>
      <c r="E45" s="14"/>
      <c r="F45" s="14"/>
      <c r="G45" s="14"/>
      <c r="H45" s="14"/>
      <c r="I45" s="14"/>
    </row>
    <row r="46" spans="1:9" x14ac:dyDescent="0.2">
      <c r="A46" s="13"/>
      <c r="B46" s="13"/>
      <c r="C46" s="15"/>
      <c r="D46" s="14"/>
      <c r="E46" s="14"/>
      <c r="F46" s="14"/>
      <c r="G46" s="14"/>
      <c r="H46" s="14"/>
      <c r="I46" s="14"/>
    </row>
    <row r="47" spans="1:9" ht="54" customHeight="1" x14ac:dyDescent="0.2">
      <c r="A47" s="175" t="s">
        <v>6</v>
      </c>
      <c r="B47" s="175"/>
      <c r="C47" s="175"/>
      <c r="D47" s="175"/>
      <c r="E47" s="175"/>
      <c r="F47" s="175"/>
      <c r="G47" s="175"/>
      <c r="H47" s="175"/>
      <c r="I47" s="175"/>
    </row>
    <row r="48" spans="1:9" x14ac:dyDescent="0.2">
      <c r="A48" s="18"/>
      <c r="B48" s="18"/>
      <c r="C48" s="18"/>
      <c r="D48" s="18"/>
      <c r="E48" s="18"/>
      <c r="F48" s="18"/>
      <c r="G48" s="18"/>
      <c r="H48" s="18"/>
      <c r="I48" s="18"/>
    </row>
  </sheetData>
  <mergeCells count="1">
    <mergeCell ref="A47:I47"/>
  </mergeCell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zoomScaleNormal="100" workbookViewId="0"/>
  </sheetViews>
  <sheetFormatPr defaultRowHeight="12.75" x14ac:dyDescent="0.2"/>
  <cols>
    <col min="1" max="1" width="4.7109375" style="3" customWidth="1"/>
    <col min="2" max="2" width="2.5703125" style="3" customWidth="1"/>
    <col min="3" max="3" width="14.5703125" style="3" customWidth="1"/>
    <col min="4" max="256" width="9.140625" style="3"/>
    <col min="257" max="257" width="4.7109375" style="3" customWidth="1"/>
    <col min="258" max="258" width="2.5703125" style="3" customWidth="1"/>
    <col min="259" max="259" width="14.5703125" style="3" customWidth="1"/>
    <col min="260" max="512" width="9.140625" style="3"/>
    <col min="513" max="513" width="4.7109375" style="3" customWidth="1"/>
    <col min="514" max="514" width="2.5703125" style="3" customWidth="1"/>
    <col min="515" max="515" width="14.5703125" style="3" customWidth="1"/>
    <col min="516" max="768" width="9.140625" style="3"/>
    <col min="769" max="769" width="4.7109375" style="3" customWidth="1"/>
    <col min="770" max="770" width="2.5703125" style="3" customWidth="1"/>
    <col min="771" max="771" width="14.5703125" style="3" customWidth="1"/>
    <col min="772" max="1024" width="9.140625" style="3"/>
    <col min="1025" max="1025" width="4.7109375" style="3" customWidth="1"/>
    <col min="1026" max="1026" width="2.5703125" style="3" customWidth="1"/>
    <col min="1027" max="1027" width="14.5703125" style="3" customWidth="1"/>
    <col min="1028" max="1280" width="9.140625" style="3"/>
    <col min="1281" max="1281" width="4.7109375" style="3" customWidth="1"/>
    <col min="1282" max="1282" width="2.5703125" style="3" customWidth="1"/>
    <col min="1283" max="1283" width="14.5703125" style="3" customWidth="1"/>
    <col min="1284" max="1536" width="9.140625" style="3"/>
    <col min="1537" max="1537" width="4.7109375" style="3" customWidth="1"/>
    <col min="1538" max="1538" width="2.5703125" style="3" customWidth="1"/>
    <col min="1539" max="1539" width="14.5703125" style="3" customWidth="1"/>
    <col min="1540" max="1792" width="9.140625" style="3"/>
    <col min="1793" max="1793" width="4.7109375" style="3" customWidth="1"/>
    <col min="1794" max="1794" width="2.5703125" style="3" customWidth="1"/>
    <col min="1795" max="1795" width="14.5703125" style="3" customWidth="1"/>
    <col min="1796" max="2048" width="9.140625" style="3"/>
    <col min="2049" max="2049" width="4.7109375" style="3" customWidth="1"/>
    <col min="2050" max="2050" width="2.5703125" style="3" customWidth="1"/>
    <col min="2051" max="2051" width="14.5703125" style="3" customWidth="1"/>
    <col min="2052" max="2304" width="9.140625" style="3"/>
    <col min="2305" max="2305" width="4.7109375" style="3" customWidth="1"/>
    <col min="2306" max="2306" width="2.5703125" style="3" customWidth="1"/>
    <col min="2307" max="2307" width="14.5703125" style="3" customWidth="1"/>
    <col min="2308" max="2560" width="9.140625" style="3"/>
    <col min="2561" max="2561" width="4.7109375" style="3" customWidth="1"/>
    <col min="2562" max="2562" width="2.5703125" style="3" customWidth="1"/>
    <col min="2563" max="2563" width="14.5703125" style="3" customWidth="1"/>
    <col min="2564" max="2816" width="9.140625" style="3"/>
    <col min="2817" max="2817" width="4.7109375" style="3" customWidth="1"/>
    <col min="2818" max="2818" width="2.5703125" style="3" customWidth="1"/>
    <col min="2819" max="2819" width="14.5703125" style="3" customWidth="1"/>
    <col min="2820" max="3072" width="9.140625" style="3"/>
    <col min="3073" max="3073" width="4.7109375" style="3" customWidth="1"/>
    <col min="3074" max="3074" width="2.5703125" style="3" customWidth="1"/>
    <col min="3075" max="3075" width="14.5703125" style="3" customWidth="1"/>
    <col min="3076" max="3328" width="9.140625" style="3"/>
    <col min="3329" max="3329" width="4.7109375" style="3" customWidth="1"/>
    <col min="3330" max="3330" width="2.5703125" style="3" customWidth="1"/>
    <col min="3331" max="3331" width="14.5703125" style="3" customWidth="1"/>
    <col min="3332" max="3584" width="9.140625" style="3"/>
    <col min="3585" max="3585" width="4.7109375" style="3" customWidth="1"/>
    <col min="3586" max="3586" width="2.5703125" style="3" customWidth="1"/>
    <col min="3587" max="3587" width="14.5703125" style="3" customWidth="1"/>
    <col min="3588" max="3840" width="9.140625" style="3"/>
    <col min="3841" max="3841" width="4.7109375" style="3" customWidth="1"/>
    <col min="3842" max="3842" width="2.5703125" style="3" customWidth="1"/>
    <col min="3843" max="3843" width="14.5703125" style="3" customWidth="1"/>
    <col min="3844" max="4096" width="9.140625" style="3"/>
    <col min="4097" max="4097" width="4.7109375" style="3" customWidth="1"/>
    <col min="4098" max="4098" width="2.5703125" style="3" customWidth="1"/>
    <col min="4099" max="4099" width="14.5703125" style="3" customWidth="1"/>
    <col min="4100" max="4352" width="9.140625" style="3"/>
    <col min="4353" max="4353" width="4.7109375" style="3" customWidth="1"/>
    <col min="4354" max="4354" width="2.5703125" style="3" customWidth="1"/>
    <col min="4355" max="4355" width="14.5703125" style="3" customWidth="1"/>
    <col min="4356" max="4608" width="9.140625" style="3"/>
    <col min="4609" max="4609" width="4.7109375" style="3" customWidth="1"/>
    <col min="4610" max="4610" width="2.5703125" style="3" customWidth="1"/>
    <col min="4611" max="4611" width="14.5703125" style="3" customWidth="1"/>
    <col min="4612" max="4864" width="9.140625" style="3"/>
    <col min="4865" max="4865" width="4.7109375" style="3" customWidth="1"/>
    <col min="4866" max="4866" width="2.5703125" style="3" customWidth="1"/>
    <col min="4867" max="4867" width="14.5703125" style="3" customWidth="1"/>
    <col min="4868" max="5120" width="9.140625" style="3"/>
    <col min="5121" max="5121" width="4.7109375" style="3" customWidth="1"/>
    <col min="5122" max="5122" width="2.5703125" style="3" customWidth="1"/>
    <col min="5123" max="5123" width="14.5703125" style="3" customWidth="1"/>
    <col min="5124" max="5376" width="9.140625" style="3"/>
    <col min="5377" max="5377" width="4.7109375" style="3" customWidth="1"/>
    <col min="5378" max="5378" width="2.5703125" style="3" customWidth="1"/>
    <col min="5379" max="5379" width="14.5703125" style="3" customWidth="1"/>
    <col min="5380" max="5632" width="9.140625" style="3"/>
    <col min="5633" max="5633" width="4.7109375" style="3" customWidth="1"/>
    <col min="5634" max="5634" width="2.5703125" style="3" customWidth="1"/>
    <col min="5635" max="5635" width="14.5703125" style="3" customWidth="1"/>
    <col min="5636" max="5888" width="9.140625" style="3"/>
    <col min="5889" max="5889" width="4.7109375" style="3" customWidth="1"/>
    <col min="5890" max="5890" width="2.5703125" style="3" customWidth="1"/>
    <col min="5891" max="5891" width="14.5703125" style="3" customWidth="1"/>
    <col min="5892" max="6144" width="9.140625" style="3"/>
    <col min="6145" max="6145" width="4.7109375" style="3" customWidth="1"/>
    <col min="6146" max="6146" width="2.5703125" style="3" customWidth="1"/>
    <col min="6147" max="6147" width="14.5703125" style="3" customWidth="1"/>
    <col min="6148" max="6400" width="9.140625" style="3"/>
    <col min="6401" max="6401" width="4.7109375" style="3" customWidth="1"/>
    <col min="6402" max="6402" width="2.5703125" style="3" customWidth="1"/>
    <col min="6403" max="6403" width="14.5703125" style="3" customWidth="1"/>
    <col min="6404" max="6656" width="9.140625" style="3"/>
    <col min="6657" max="6657" width="4.7109375" style="3" customWidth="1"/>
    <col min="6658" max="6658" width="2.5703125" style="3" customWidth="1"/>
    <col min="6659" max="6659" width="14.5703125" style="3" customWidth="1"/>
    <col min="6660" max="6912" width="9.140625" style="3"/>
    <col min="6913" max="6913" width="4.7109375" style="3" customWidth="1"/>
    <col min="6914" max="6914" width="2.5703125" style="3" customWidth="1"/>
    <col min="6915" max="6915" width="14.5703125" style="3" customWidth="1"/>
    <col min="6916" max="7168" width="9.140625" style="3"/>
    <col min="7169" max="7169" width="4.7109375" style="3" customWidth="1"/>
    <col min="7170" max="7170" width="2.5703125" style="3" customWidth="1"/>
    <col min="7171" max="7171" width="14.5703125" style="3" customWidth="1"/>
    <col min="7172" max="7424" width="9.140625" style="3"/>
    <col min="7425" max="7425" width="4.7109375" style="3" customWidth="1"/>
    <col min="7426" max="7426" width="2.5703125" style="3" customWidth="1"/>
    <col min="7427" max="7427" width="14.5703125" style="3" customWidth="1"/>
    <col min="7428" max="7680" width="9.140625" style="3"/>
    <col min="7681" max="7681" width="4.7109375" style="3" customWidth="1"/>
    <col min="7682" max="7682" width="2.5703125" style="3" customWidth="1"/>
    <col min="7683" max="7683" width="14.5703125" style="3" customWidth="1"/>
    <col min="7684" max="7936" width="9.140625" style="3"/>
    <col min="7937" max="7937" width="4.7109375" style="3" customWidth="1"/>
    <col min="7938" max="7938" width="2.5703125" style="3" customWidth="1"/>
    <col min="7939" max="7939" width="14.5703125" style="3" customWidth="1"/>
    <col min="7940" max="8192" width="9.140625" style="3"/>
    <col min="8193" max="8193" width="4.7109375" style="3" customWidth="1"/>
    <col min="8194" max="8194" width="2.5703125" style="3" customWidth="1"/>
    <col min="8195" max="8195" width="14.5703125" style="3" customWidth="1"/>
    <col min="8196" max="8448" width="9.140625" style="3"/>
    <col min="8449" max="8449" width="4.7109375" style="3" customWidth="1"/>
    <col min="8450" max="8450" width="2.5703125" style="3" customWidth="1"/>
    <col min="8451" max="8451" width="14.5703125" style="3" customWidth="1"/>
    <col min="8452" max="8704" width="9.140625" style="3"/>
    <col min="8705" max="8705" width="4.7109375" style="3" customWidth="1"/>
    <col min="8706" max="8706" width="2.5703125" style="3" customWidth="1"/>
    <col min="8707" max="8707" width="14.5703125" style="3" customWidth="1"/>
    <col min="8708" max="8960" width="9.140625" style="3"/>
    <col min="8961" max="8961" width="4.7109375" style="3" customWidth="1"/>
    <col min="8962" max="8962" width="2.5703125" style="3" customWidth="1"/>
    <col min="8963" max="8963" width="14.5703125" style="3" customWidth="1"/>
    <col min="8964" max="9216" width="9.140625" style="3"/>
    <col min="9217" max="9217" width="4.7109375" style="3" customWidth="1"/>
    <col min="9218" max="9218" width="2.5703125" style="3" customWidth="1"/>
    <col min="9219" max="9219" width="14.5703125" style="3" customWidth="1"/>
    <col min="9220" max="9472" width="9.140625" style="3"/>
    <col min="9473" max="9473" width="4.7109375" style="3" customWidth="1"/>
    <col min="9474" max="9474" width="2.5703125" style="3" customWidth="1"/>
    <col min="9475" max="9475" width="14.5703125" style="3" customWidth="1"/>
    <col min="9476" max="9728" width="9.140625" style="3"/>
    <col min="9729" max="9729" width="4.7109375" style="3" customWidth="1"/>
    <col min="9730" max="9730" width="2.5703125" style="3" customWidth="1"/>
    <col min="9731" max="9731" width="14.5703125" style="3" customWidth="1"/>
    <col min="9732" max="9984" width="9.140625" style="3"/>
    <col min="9985" max="9985" width="4.7109375" style="3" customWidth="1"/>
    <col min="9986" max="9986" width="2.5703125" style="3" customWidth="1"/>
    <col min="9987" max="9987" width="14.5703125" style="3" customWidth="1"/>
    <col min="9988" max="10240" width="9.140625" style="3"/>
    <col min="10241" max="10241" width="4.7109375" style="3" customWidth="1"/>
    <col min="10242" max="10242" width="2.5703125" style="3" customWidth="1"/>
    <col min="10243" max="10243" width="14.5703125" style="3" customWidth="1"/>
    <col min="10244" max="10496" width="9.140625" style="3"/>
    <col min="10497" max="10497" width="4.7109375" style="3" customWidth="1"/>
    <col min="10498" max="10498" width="2.5703125" style="3" customWidth="1"/>
    <col min="10499" max="10499" width="14.5703125" style="3" customWidth="1"/>
    <col min="10500" max="10752" width="9.140625" style="3"/>
    <col min="10753" max="10753" width="4.7109375" style="3" customWidth="1"/>
    <col min="10754" max="10754" width="2.5703125" style="3" customWidth="1"/>
    <col min="10755" max="10755" width="14.5703125" style="3" customWidth="1"/>
    <col min="10756" max="11008" width="9.140625" style="3"/>
    <col min="11009" max="11009" width="4.7109375" style="3" customWidth="1"/>
    <col min="11010" max="11010" width="2.5703125" style="3" customWidth="1"/>
    <col min="11011" max="11011" width="14.5703125" style="3" customWidth="1"/>
    <col min="11012" max="11264" width="9.140625" style="3"/>
    <col min="11265" max="11265" width="4.7109375" style="3" customWidth="1"/>
    <col min="11266" max="11266" width="2.5703125" style="3" customWidth="1"/>
    <col min="11267" max="11267" width="14.5703125" style="3" customWidth="1"/>
    <col min="11268" max="11520" width="9.140625" style="3"/>
    <col min="11521" max="11521" width="4.7109375" style="3" customWidth="1"/>
    <col min="11522" max="11522" width="2.5703125" style="3" customWidth="1"/>
    <col min="11523" max="11523" width="14.5703125" style="3" customWidth="1"/>
    <col min="11524" max="11776" width="9.140625" style="3"/>
    <col min="11777" max="11777" width="4.7109375" style="3" customWidth="1"/>
    <col min="11778" max="11778" width="2.5703125" style="3" customWidth="1"/>
    <col min="11779" max="11779" width="14.5703125" style="3" customWidth="1"/>
    <col min="11780" max="12032" width="9.140625" style="3"/>
    <col min="12033" max="12033" width="4.7109375" style="3" customWidth="1"/>
    <col min="12034" max="12034" width="2.5703125" style="3" customWidth="1"/>
    <col min="12035" max="12035" width="14.5703125" style="3" customWidth="1"/>
    <col min="12036" max="12288" width="9.140625" style="3"/>
    <col min="12289" max="12289" width="4.7109375" style="3" customWidth="1"/>
    <col min="12290" max="12290" width="2.5703125" style="3" customWidth="1"/>
    <col min="12291" max="12291" width="14.5703125" style="3" customWidth="1"/>
    <col min="12292" max="12544" width="9.140625" style="3"/>
    <col min="12545" max="12545" width="4.7109375" style="3" customWidth="1"/>
    <col min="12546" max="12546" width="2.5703125" style="3" customWidth="1"/>
    <col min="12547" max="12547" width="14.5703125" style="3" customWidth="1"/>
    <col min="12548" max="12800" width="9.140625" style="3"/>
    <col min="12801" max="12801" width="4.7109375" style="3" customWidth="1"/>
    <col min="12802" max="12802" width="2.5703125" style="3" customWidth="1"/>
    <col min="12803" max="12803" width="14.5703125" style="3" customWidth="1"/>
    <col min="12804" max="13056" width="9.140625" style="3"/>
    <col min="13057" max="13057" width="4.7109375" style="3" customWidth="1"/>
    <col min="13058" max="13058" width="2.5703125" style="3" customWidth="1"/>
    <col min="13059" max="13059" width="14.5703125" style="3" customWidth="1"/>
    <col min="13060" max="13312" width="9.140625" style="3"/>
    <col min="13313" max="13313" width="4.7109375" style="3" customWidth="1"/>
    <col min="13314" max="13314" width="2.5703125" style="3" customWidth="1"/>
    <col min="13315" max="13315" width="14.5703125" style="3" customWidth="1"/>
    <col min="13316" max="13568" width="9.140625" style="3"/>
    <col min="13569" max="13569" width="4.7109375" style="3" customWidth="1"/>
    <col min="13570" max="13570" width="2.5703125" style="3" customWidth="1"/>
    <col min="13571" max="13571" width="14.5703125" style="3" customWidth="1"/>
    <col min="13572" max="13824" width="9.140625" style="3"/>
    <col min="13825" max="13825" width="4.7109375" style="3" customWidth="1"/>
    <col min="13826" max="13826" width="2.5703125" style="3" customWidth="1"/>
    <col min="13827" max="13827" width="14.5703125" style="3" customWidth="1"/>
    <col min="13828" max="14080" width="9.140625" style="3"/>
    <col min="14081" max="14081" width="4.7109375" style="3" customWidth="1"/>
    <col min="14082" max="14082" width="2.5703125" style="3" customWidth="1"/>
    <col min="14083" max="14083" width="14.5703125" style="3" customWidth="1"/>
    <col min="14084" max="14336" width="9.140625" style="3"/>
    <col min="14337" max="14337" width="4.7109375" style="3" customWidth="1"/>
    <col min="14338" max="14338" width="2.5703125" style="3" customWidth="1"/>
    <col min="14339" max="14339" width="14.5703125" style="3" customWidth="1"/>
    <col min="14340" max="14592" width="9.140625" style="3"/>
    <col min="14593" max="14593" width="4.7109375" style="3" customWidth="1"/>
    <col min="14594" max="14594" width="2.5703125" style="3" customWidth="1"/>
    <col min="14595" max="14595" width="14.5703125" style="3" customWidth="1"/>
    <col min="14596" max="14848" width="9.140625" style="3"/>
    <col min="14849" max="14849" width="4.7109375" style="3" customWidth="1"/>
    <col min="14850" max="14850" width="2.5703125" style="3" customWidth="1"/>
    <col min="14851" max="14851" width="14.5703125" style="3" customWidth="1"/>
    <col min="14852" max="15104" width="9.140625" style="3"/>
    <col min="15105" max="15105" width="4.7109375" style="3" customWidth="1"/>
    <col min="15106" max="15106" width="2.5703125" style="3" customWidth="1"/>
    <col min="15107" max="15107" width="14.5703125" style="3" customWidth="1"/>
    <col min="15108" max="15360" width="9.140625" style="3"/>
    <col min="15361" max="15361" width="4.7109375" style="3" customWidth="1"/>
    <col min="15362" max="15362" width="2.5703125" style="3" customWidth="1"/>
    <col min="15363" max="15363" width="14.5703125" style="3" customWidth="1"/>
    <col min="15364" max="15616" width="9.140625" style="3"/>
    <col min="15617" max="15617" width="4.7109375" style="3" customWidth="1"/>
    <col min="15618" max="15618" width="2.5703125" style="3" customWidth="1"/>
    <col min="15619" max="15619" width="14.5703125" style="3" customWidth="1"/>
    <col min="15620" max="15872" width="9.140625" style="3"/>
    <col min="15873" max="15873" width="4.7109375" style="3" customWidth="1"/>
    <col min="15874" max="15874" width="2.5703125" style="3" customWidth="1"/>
    <col min="15875" max="15875" width="14.5703125" style="3" customWidth="1"/>
    <col min="15876" max="16128" width="9.140625" style="3"/>
    <col min="16129" max="16129" width="4.7109375" style="3" customWidth="1"/>
    <col min="16130" max="16130" width="2.5703125" style="3" customWidth="1"/>
    <col min="16131" max="16131" width="14.5703125" style="3" customWidth="1"/>
    <col min="16132" max="16384" width="9.140625" style="3"/>
  </cols>
  <sheetData>
    <row r="1" spans="1:3" x14ac:dyDescent="0.2">
      <c r="A1" s="1" t="s">
        <v>7</v>
      </c>
      <c r="B1" s="1"/>
    </row>
    <row r="3" spans="1:3" x14ac:dyDescent="0.2">
      <c r="A3" s="4" t="s">
        <v>1</v>
      </c>
      <c r="B3" s="4"/>
      <c r="C3" s="19" t="s">
        <v>2</v>
      </c>
    </row>
    <row r="4" spans="1:3" ht="14.25" customHeight="1" x14ac:dyDescent="0.2">
      <c r="A4" s="6"/>
      <c r="B4" s="6"/>
      <c r="C4" s="7" t="s">
        <v>3</v>
      </c>
    </row>
    <row r="5" spans="1:3" x14ac:dyDescent="0.2">
      <c r="A5" s="8"/>
      <c r="B5" s="8"/>
      <c r="C5" s="14"/>
    </row>
    <row r="6" spans="1:3" x14ac:dyDescent="0.2">
      <c r="A6" s="8">
        <v>1991</v>
      </c>
      <c r="B6" s="8"/>
      <c r="C6" s="2">
        <v>2.9058925610000004</v>
      </c>
    </row>
    <row r="7" spans="1:3" x14ac:dyDescent="0.2">
      <c r="A7" s="8">
        <v>1992</v>
      </c>
      <c r="B7" s="8"/>
      <c r="C7" s="2">
        <v>23.247140488000003</v>
      </c>
    </row>
    <row r="8" spans="1:3" x14ac:dyDescent="0.2">
      <c r="A8" s="8">
        <v>1993</v>
      </c>
      <c r="B8" s="8"/>
      <c r="C8" s="2">
        <v>37.776603293000001</v>
      </c>
    </row>
    <row r="9" spans="1:3" x14ac:dyDescent="0.2">
      <c r="A9" s="8">
        <v>1994</v>
      </c>
      <c r="B9" s="8"/>
      <c r="C9" s="2">
        <v>74.760690433000008</v>
      </c>
    </row>
    <row r="10" spans="1:3" x14ac:dyDescent="0.2">
      <c r="A10" s="8">
        <v>1995</v>
      </c>
      <c r="B10" s="8"/>
      <c r="C10" s="2">
        <v>107.78219680800001</v>
      </c>
    </row>
    <row r="11" spans="1:3" x14ac:dyDescent="0.2">
      <c r="A11" s="8">
        <v>1996</v>
      </c>
      <c r="B11" s="8"/>
      <c r="C11" s="2">
        <v>144.23793984600002</v>
      </c>
    </row>
    <row r="12" spans="1:3" x14ac:dyDescent="0.2">
      <c r="A12" s="8">
        <v>1997</v>
      </c>
      <c r="B12" s="8"/>
      <c r="C12" s="2">
        <v>150.57806907</v>
      </c>
    </row>
    <row r="13" spans="1:3" x14ac:dyDescent="0.2">
      <c r="A13" s="8">
        <v>1998</v>
      </c>
      <c r="B13" s="8"/>
      <c r="C13" s="2">
        <v>155.06899393700002</v>
      </c>
    </row>
    <row r="14" spans="1:3" x14ac:dyDescent="0.2">
      <c r="A14" s="8">
        <v>1999</v>
      </c>
      <c r="B14" s="8"/>
      <c r="C14" s="2">
        <v>189.93970466900001</v>
      </c>
    </row>
    <row r="15" spans="1:3" x14ac:dyDescent="0.2">
      <c r="A15" s="8">
        <v>2000</v>
      </c>
      <c r="B15" s="8"/>
      <c r="C15" s="2">
        <v>212.55229986028922</v>
      </c>
    </row>
    <row r="16" spans="1:3" x14ac:dyDescent="0.2">
      <c r="A16" s="8">
        <v>2001</v>
      </c>
      <c r="B16" s="8"/>
      <c r="C16" s="2">
        <v>264.9733576143098</v>
      </c>
    </row>
    <row r="17" spans="1:11" x14ac:dyDescent="0.2">
      <c r="A17" s="8">
        <v>2002</v>
      </c>
      <c r="B17" s="8"/>
      <c r="C17" s="2">
        <v>382.97965094903662</v>
      </c>
    </row>
    <row r="18" spans="1:11" x14ac:dyDescent="0.2">
      <c r="A18" s="8">
        <v>2003</v>
      </c>
      <c r="B18" s="8"/>
      <c r="C18" s="2">
        <v>509.82640476032236</v>
      </c>
    </row>
    <row r="19" spans="1:11" x14ac:dyDescent="0.2">
      <c r="A19" s="8">
        <v>2004</v>
      </c>
      <c r="B19" s="8"/>
      <c r="C19" s="2">
        <v>613.72050253652299</v>
      </c>
    </row>
    <row r="20" spans="1:11" x14ac:dyDescent="0.2">
      <c r="A20" s="8">
        <v>2005</v>
      </c>
      <c r="B20" s="8"/>
      <c r="C20" s="2">
        <v>995.14813010526814</v>
      </c>
      <c r="K20" s="2"/>
    </row>
    <row r="21" spans="1:11" x14ac:dyDescent="0.2">
      <c r="A21" s="8">
        <v>2006</v>
      </c>
      <c r="B21" s="8"/>
      <c r="C21" s="2">
        <v>1709.9136497977697</v>
      </c>
      <c r="K21" s="2"/>
    </row>
    <row r="22" spans="1:11" x14ac:dyDescent="0.2">
      <c r="A22" s="6">
        <v>2007</v>
      </c>
      <c r="B22" s="8"/>
      <c r="C22" s="2">
        <v>2775.3075302634097</v>
      </c>
      <c r="K22" s="2"/>
    </row>
    <row r="23" spans="1:11" x14ac:dyDescent="0.2">
      <c r="A23" s="6">
        <v>2008</v>
      </c>
      <c r="B23" s="6"/>
      <c r="C23" s="2">
        <v>4131.5908641444357</v>
      </c>
      <c r="K23" s="2"/>
    </row>
    <row r="24" spans="1:11" x14ac:dyDescent="0.2">
      <c r="A24" s="6">
        <v>2009</v>
      </c>
      <c r="B24" s="14"/>
      <c r="C24" s="2">
        <v>4699.2605818002612</v>
      </c>
      <c r="K24" s="2"/>
    </row>
    <row r="25" spans="1:11" x14ac:dyDescent="0.2">
      <c r="A25" s="6">
        <v>2010</v>
      </c>
      <c r="C25" s="15">
        <v>4892.5864930484649</v>
      </c>
      <c r="K25" s="2"/>
    </row>
    <row r="26" spans="1:11" x14ac:dyDescent="0.2">
      <c r="A26" s="6">
        <v>2011</v>
      </c>
      <c r="B26" s="6"/>
      <c r="C26" s="15">
        <v>5651.4807533519688</v>
      </c>
      <c r="K26" s="2"/>
    </row>
    <row r="27" spans="1:11" x14ac:dyDescent="0.2">
      <c r="A27" s="4">
        <v>2012</v>
      </c>
      <c r="B27" s="4" t="s">
        <v>4</v>
      </c>
      <c r="C27" s="17">
        <v>5669.7926797279633</v>
      </c>
      <c r="K27" s="2"/>
    </row>
    <row r="28" spans="1:11" x14ac:dyDescent="0.2">
      <c r="A28" s="6"/>
      <c r="B28" s="6"/>
      <c r="C28" s="15"/>
      <c r="E28" s="2"/>
    </row>
    <row r="29" spans="1:11" x14ac:dyDescent="0.2">
      <c r="A29" s="6" t="s">
        <v>5</v>
      </c>
      <c r="B29" s="6"/>
      <c r="C29" s="15"/>
    </row>
    <row r="30" spans="1:11" x14ac:dyDescent="0.2">
      <c r="A30" s="14"/>
      <c r="B30" s="14"/>
      <c r="C30" s="20"/>
      <c r="D30" s="14"/>
      <c r="E30" s="14"/>
      <c r="F30" s="14"/>
      <c r="G30" s="14"/>
      <c r="H30" s="14"/>
      <c r="I30" s="14"/>
    </row>
    <row r="31" spans="1:11" ht="81" customHeight="1" x14ac:dyDescent="0.2">
      <c r="A31" s="176" t="s">
        <v>8</v>
      </c>
      <c r="B31" s="176"/>
      <c r="C31" s="176"/>
      <c r="D31" s="176"/>
      <c r="E31" s="176"/>
      <c r="F31" s="176"/>
      <c r="G31" s="176"/>
      <c r="H31" s="176"/>
    </row>
    <row r="32" spans="1:11" x14ac:dyDescent="0.2">
      <c r="A32" s="21"/>
      <c r="B32" s="21"/>
      <c r="C32" s="21"/>
      <c r="D32" s="21"/>
      <c r="E32" s="21"/>
      <c r="F32" s="21"/>
      <c r="G32" s="21"/>
      <c r="H32" s="21"/>
    </row>
  </sheetData>
  <mergeCells count="1">
    <mergeCell ref="A31:H31"/>
  </mergeCell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defaultRowHeight="12.75" x14ac:dyDescent="0.2"/>
  <cols>
    <col min="1" max="1" width="35" style="144" customWidth="1"/>
    <col min="2" max="2" width="9.140625" style="144"/>
    <col min="3" max="3" width="9.5703125" style="144" customWidth="1"/>
    <col min="4" max="4" width="5" style="144" customWidth="1"/>
    <col min="5" max="6" width="14.42578125" style="144" customWidth="1"/>
    <col min="7" max="8" width="16" style="144" customWidth="1"/>
    <col min="9" max="254" width="9.140625" style="144"/>
    <col min="255" max="255" width="35" style="144" customWidth="1"/>
    <col min="256" max="256" width="9.140625" style="144"/>
    <col min="257" max="257" width="9.5703125" style="144" customWidth="1"/>
    <col min="258" max="258" width="5" style="144" customWidth="1"/>
    <col min="259" max="261" width="14.42578125" style="144" customWidth="1"/>
    <col min="262" max="262" width="18.28515625" style="144" customWidth="1"/>
    <col min="263" max="264" width="16" style="144" customWidth="1"/>
    <col min="265" max="510" width="9.140625" style="144"/>
    <col min="511" max="511" width="35" style="144" customWidth="1"/>
    <col min="512" max="512" width="9.140625" style="144"/>
    <col min="513" max="513" width="9.5703125" style="144" customWidth="1"/>
    <col min="514" max="514" width="5" style="144" customWidth="1"/>
    <col min="515" max="517" width="14.42578125" style="144" customWidth="1"/>
    <col min="518" max="518" width="18.28515625" style="144" customWidth="1"/>
    <col min="519" max="520" width="16" style="144" customWidth="1"/>
    <col min="521" max="766" width="9.140625" style="144"/>
    <col min="767" max="767" width="35" style="144" customWidth="1"/>
    <col min="768" max="768" width="9.140625" style="144"/>
    <col min="769" max="769" width="9.5703125" style="144" customWidth="1"/>
    <col min="770" max="770" width="5" style="144" customWidth="1"/>
    <col min="771" max="773" width="14.42578125" style="144" customWidth="1"/>
    <col min="774" max="774" width="18.28515625" style="144" customWidth="1"/>
    <col min="775" max="776" width="16" style="144" customWidth="1"/>
    <col min="777" max="1022" width="9.140625" style="144"/>
    <col min="1023" max="1023" width="35" style="144" customWidth="1"/>
    <col min="1024" max="1024" width="9.140625" style="144"/>
    <col min="1025" max="1025" width="9.5703125" style="144" customWidth="1"/>
    <col min="1026" max="1026" width="5" style="144" customWidth="1"/>
    <col min="1027" max="1029" width="14.42578125" style="144" customWidth="1"/>
    <col min="1030" max="1030" width="18.28515625" style="144" customWidth="1"/>
    <col min="1031" max="1032" width="16" style="144" customWidth="1"/>
    <col min="1033" max="1278" width="9.140625" style="144"/>
    <col min="1279" max="1279" width="35" style="144" customWidth="1"/>
    <col min="1280" max="1280" width="9.140625" style="144"/>
    <col min="1281" max="1281" width="9.5703125" style="144" customWidth="1"/>
    <col min="1282" max="1282" width="5" style="144" customWidth="1"/>
    <col min="1283" max="1285" width="14.42578125" style="144" customWidth="1"/>
    <col min="1286" max="1286" width="18.28515625" style="144" customWidth="1"/>
    <col min="1287" max="1288" width="16" style="144" customWidth="1"/>
    <col min="1289" max="1534" width="9.140625" style="144"/>
    <col min="1535" max="1535" width="35" style="144" customWidth="1"/>
    <col min="1536" max="1536" width="9.140625" style="144"/>
    <col min="1537" max="1537" width="9.5703125" style="144" customWidth="1"/>
    <col min="1538" max="1538" width="5" style="144" customWidth="1"/>
    <col min="1539" max="1541" width="14.42578125" style="144" customWidth="1"/>
    <col min="1542" max="1542" width="18.28515625" style="144" customWidth="1"/>
    <col min="1543" max="1544" width="16" style="144" customWidth="1"/>
    <col min="1545" max="1790" width="9.140625" style="144"/>
    <col min="1791" max="1791" width="35" style="144" customWidth="1"/>
    <col min="1792" max="1792" width="9.140625" style="144"/>
    <col min="1793" max="1793" width="9.5703125" style="144" customWidth="1"/>
    <col min="1794" max="1794" width="5" style="144" customWidth="1"/>
    <col min="1795" max="1797" width="14.42578125" style="144" customWidth="1"/>
    <col min="1798" max="1798" width="18.28515625" style="144" customWidth="1"/>
    <col min="1799" max="1800" width="16" style="144" customWidth="1"/>
    <col min="1801" max="2046" width="9.140625" style="144"/>
    <col min="2047" max="2047" width="35" style="144" customWidth="1"/>
    <col min="2048" max="2048" width="9.140625" style="144"/>
    <col min="2049" max="2049" width="9.5703125" style="144" customWidth="1"/>
    <col min="2050" max="2050" width="5" style="144" customWidth="1"/>
    <col min="2051" max="2053" width="14.42578125" style="144" customWidth="1"/>
    <col min="2054" max="2054" width="18.28515625" style="144" customWidth="1"/>
    <col min="2055" max="2056" width="16" style="144" customWidth="1"/>
    <col min="2057" max="2302" width="9.140625" style="144"/>
    <col min="2303" max="2303" width="35" style="144" customWidth="1"/>
    <col min="2304" max="2304" width="9.140625" style="144"/>
    <col min="2305" max="2305" width="9.5703125" style="144" customWidth="1"/>
    <col min="2306" max="2306" width="5" style="144" customWidth="1"/>
    <col min="2307" max="2309" width="14.42578125" style="144" customWidth="1"/>
    <col min="2310" max="2310" width="18.28515625" style="144" customWidth="1"/>
    <col min="2311" max="2312" width="16" style="144" customWidth="1"/>
    <col min="2313" max="2558" width="9.140625" style="144"/>
    <col min="2559" max="2559" width="35" style="144" customWidth="1"/>
    <col min="2560" max="2560" width="9.140625" style="144"/>
    <col min="2561" max="2561" width="9.5703125" style="144" customWidth="1"/>
    <col min="2562" max="2562" width="5" style="144" customWidth="1"/>
    <col min="2563" max="2565" width="14.42578125" style="144" customWidth="1"/>
    <col min="2566" max="2566" width="18.28515625" style="144" customWidth="1"/>
    <col min="2567" max="2568" width="16" style="144" customWidth="1"/>
    <col min="2569" max="2814" width="9.140625" style="144"/>
    <col min="2815" max="2815" width="35" style="144" customWidth="1"/>
    <col min="2816" max="2816" width="9.140625" style="144"/>
    <col min="2817" max="2817" width="9.5703125" style="144" customWidth="1"/>
    <col min="2818" max="2818" width="5" style="144" customWidth="1"/>
    <col min="2819" max="2821" width="14.42578125" style="144" customWidth="1"/>
    <col min="2822" max="2822" width="18.28515625" style="144" customWidth="1"/>
    <col min="2823" max="2824" width="16" style="144" customWidth="1"/>
    <col min="2825" max="3070" width="9.140625" style="144"/>
    <col min="3071" max="3071" width="35" style="144" customWidth="1"/>
    <col min="3072" max="3072" width="9.140625" style="144"/>
    <col min="3073" max="3073" width="9.5703125" style="144" customWidth="1"/>
    <col min="3074" max="3074" width="5" style="144" customWidth="1"/>
    <col min="3075" max="3077" width="14.42578125" style="144" customWidth="1"/>
    <col min="3078" max="3078" width="18.28515625" style="144" customWidth="1"/>
    <col min="3079" max="3080" width="16" style="144" customWidth="1"/>
    <col min="3081" max="3326" width="9.140625" style="144"/>
    <col min="3327" max="3327" width="35" style="144" customWidth="1"/>
    <col min="3328" max="3328" width="9.140625" style="144"/>
    <col min="3329" max="3329" width="9.5703125" style="144" customWidth="1"/>
    <col min="3330" max="3330" width="5" style="144" customWidth="1"/>
    <col min="3331" max="3333" width="14.42578125" style="144" customWidth="1"/>
    <col min="3334" max="3334" width="18.28515625" style="144" customWidth="1"/>
    <col min="3335" max="3336" width="16" style="144" customWidth="1"/>
    <col min="3337" max="3582" width="9.140625" style="144"/>
    <col min="3583" max="3583" width="35" style="144" customWidth="1"/>
    <col min="3584" max="3584" width="9.140625" style="144"/>
    <col min="3585" max="3585" width="9.5703125" style="144" customWidth="1"/>
    <col min="3586" max="3586" width="5" style="144" customWidth="1"/>
    <col min="3587" max="3589" width="14.42578125" style="144" customWidth="1"/>
    <col min="3590" max="3590" width="18.28515625" style="144" customWidth="1"/>
    <col min="3591" max="3592" width="16" style="144" customWidth="1"/>
    <col min="3593" max="3838" width="9.140625" style="144"/>
    <col min="3839" max="3839" width="35" style="144" customWidth="1"/>
    <col min="3840" max="3840" width="9.140625" style="144"/>
    <col min="3841" max="3841" width="9.5703125" style="144" customWidth="1"/>
    <col min="3842" max="3842" width="5" style="144" customWidth="1"/>
    <col min="3843" max="3845" width="14.42578125" style="144" customWidth="1"/>
    <col min="3846" max="3846" width="18.28515625" style="144" customWidth="1"/>
    <col min="3847" max="3848" width="16" style="144" customWidth="1"/>
    <col min="3849" max="4094" width="9.140625" style="144"/>
    <col min="4095" max="4095" width="35" style="144" customWidth="1"/>
    <col min="4096" max="4096" width="9.140625" style="144"/>
    <col min="4097" max="4097" width="9.5703125" style="144" customWidth="1"/>
    <col min="4098" max="4098" width="5" style="144" customWidth="1"/>
    <col min="4099" max="4101" width="14.42578125" style="144" customWidth="1"/>
    <col min="4102" max="4102" width="18.28515625" style="144" customWidth="1"/>
    <col min="4103" max="4104" width="16" style="144" customWidth="1"/>
    <col min="4105" max="4350" width="9.140625" style="144"/>
    <col min="4351" max="4351" width="35" style="144" customWidth="1"/>
    <col min="4352" max="4352" width="9.140625" style="144"/>
    <col min="4353" max="4353" width="9.5703125" style="144" customWidth="1"/>
    <col min="4354" max="4354" width="5" style="144" customWidth="1"/>
    <col min="4355" max="4357" width="14.42578125" style="144" customWidth="1"/>
    <col min="4358" max="4358" width="18.28515625" style="144" customWidth="1"/>
    <col min="4359" max="4360" width="16" style="144" customWidth="1"/>
    <col min="4361" max="4606" width="9.140625" style="144"/>
    <col min="4607" max="4607" width="35" style="144" customWidth="1"/>
    <col min="4608" max="4608" width="9.140625" style="144"/>
    <col min="4609" max="4609" width="9.5703125" style="144" customWidth="1"/>
    <col min="4610" max="4610" width="5" style="144" customWidth="1"/>
    <col min="4611" max="4613" width="14.42578125" style="144" customWidth="1"/>
    <col min="4614" max="4614" width="18.28515625" style="144" customWidth="1"/>
    <col min="4615" max="4616" width="16" style="144" customWidth="1"/>
    <col min="4617" max="4862" width="9.140625" style="144"/>
    <col min="4863" max="4863" width="35" style="144" customWidth="1"/>
    <col min="4864" max="4864" width="9.140625" style="144"/>
    <col min="4865" max="4865" width="9.5703125" style="144" customWidth="1"/>
    <col min="4866" max="4866" width="5" style="144" customWidth="1"/>
    <col min="4867" max="4869" width="14.42578125" style="144" customWidth="1"/>
    <col min="4870" max="4870" width="18.28515625" style="144" customWidth="1"/>
    <col min="4871" max="4872" width="16" style="144" customWidth="1"/>
    <col min="4873" max="5118" width="9.140625" style="144"/>
    <col min="5119" max="5119" width="35" style="144" customWidth="1"/>
    <col min="5120" max="5120" width="9.140625" style="144"/>
    <col min="5121" max="5121" width="9.5703125" style="144" customWidth="1"/>
    <col min="5122" max="5122" width="5" style="144" customWidth="1"/>
    <col min="5123" max="5125" width="14.42578125" style="144" customWidth="1"/>
    <col min="5126" max="5126" width="18.28515625" style="144" customWidth="1"/>
    <col min="5127" max="5128" width="16" style="144" customWidth="1"/>
    <col min="5129" max="5374" width="9.140625" style="144"/>
    <col min="5375" max="5375" width="35" style="144" customWidth="1"/>
    <col min="5376" max="5376" width="9.140625" style="144"/>
    <col min="5377" max="5377" width="9.5703125" style="144" customWidth="1"/>
    <col min="5378" max="5378" width="5" style="144" customWidth="1"/>
    <col min="5379" max="5381" width="14.42578125" style="144" customWidth="1"/>
    <col min="5382" max="5382" width="18.28515625" style="144" customWidth="1"/>
    <col min="5383" max="5384" width="16" style="144" customWidth="1"/>
    <col min="5385" max="5630" width="9.140625" style="144"/>
    <col min="5631" max="5631" width="35" style="144" customWidth="1"/>
    <col min="5632" max="5632" width="9.140625" style="144"/>
    <col min="5633" max="5633" width="9.5703125" style="144" customWidth="1"/>
    <col min="5634" max="5634" width="5" style="144" customWidth="1"/>
    <col min="5635" max="5637" width="14.42578125" style="144" customWidth="1"/>
    <col min="5638" max="5638" width="18.28515625" style="144" customWidth="1"/>
    <col min="5639" max="5640" width="16" style="144" customWidth="1"/>
    <col min="5641" max="5886" width="9.140625" style="144"/>
    <col min="5887" max="5887" width="35" style="144" customWidth="1"/>
    <col min="5888" max="5888" width="9.140625" style="144"/>
    <col min="5889" max="5889" width="9.5703125" style="144" customWidth="1"/>
    <col min="5890" max="5890" width="5" style="144" customWidth="1"/>
    <col min="5891" max="5893" width="14.42578125" style="144" customWidth="1"/>
    <col min="5894" max="5894" width="18.28515625" style="144" customWidth="1"/>
    <col min="5895" max="5896" width="16" style="144" customWidth="1"/>
    <col min="5897" max="6142" width="9.140625" style="144"/>
    <col min="6143" max="6143" width="35" style="144" customWidth="1"/>
    <col min="6144" max="6144" width="9.140625" style="144"/>
    <col min="6145" max="6145" width="9.5703125" style="144" customWidth="1"/>
    <col min="6146" max="6146" width="5" style="144" customWidth="1"/>
    <col min="6147" max="6149" width="14.42578125" style="144" customWidth="1"/>
    <col min="6150" max="6150" width="18.28515625" style="144" customWidth="1"/>
    <col min="6151" max="6152" width="16" style="144" customWidth="1"/>
    <col min="6153" max="6398" width="9.140625" style="144"/>
    <col min="6399" max="6399" width="35" style="144" customWidth="1"/>
    <col min="6400" max="6400" width="9.140625" style="144"/>
    <col min="6401" max="6401" width="9.5703125" style="144" customWidth="1"/>
    <col min="6402" max="6402" width="5" style="144" customWidth="1"/>
    <col min="6403" max="6405" width="14.42578125" style="144" customWidth="1"/>
    <col min="6406" max="6406" width="18.28515625" style="144" customWidth="1"/>
    <col min="6407" max="6408" width="16" style="144" customWidth="1"/>
    <col min="6409" max="6654" width="9.140625" style="144"/>
    <col min="6655" max="6655" width="35" style="144" customWidth="1"/>
    <col min="6656" max="6656" width="9.140625" style="144"/>
    <col min="6657" max="6657" width="9.5703125" style="144" customWidth="1"/>
    <col min="6658" max="6658" width="5" style="144" customWidth="1"/>
    <col min="6659" max="6661" width="14.42578125" style="144" customWidth="1"/>
    <col min="6662" max="6662" width="18.28515625" style="144" customWidth="1"/>
    <col min="6663" max="6664" width="16" style="144" customWidth="1"/>
    <col min="6665" max="6910" width="9.140625" style="144"/>
    <col min="6911" max="6911" width="35" style="144" customWidth="1"/>
    <col min="6912" max="6912" width="9.140625" style="144"/>
    <col min="6913" max="6913" width="9.5703125" style="144" customWidth="1"/>
    <col min="6914" max="6914" width="5" style="144" customWidth="1"/>
    <col min="6915" max="6917" width="14.42578125" style="144" customWidth="1"/>
    <col min="6918" max="6918" width="18.28515625" style="144" customWidth="1"/>
    <col min="6919" max="6920" width="16" style="144" customWidth="1"/>
    <col min="6921" max="7166" width="9.140625" style="144"/>
    <col min="7167" max="7167" width="35" style="144" customWidth="1"/>
    <col min="7168" max="7168" width="9.140625" style="144"/>
    <col min="7169" max="7169" width="9.5703125" style="144" customWidth="1"/>
    <col min="7170" max="7170" width="5" style="144" customWidth="1"/>
    <col min="7171" max="7173" width="14.42578125" style="144" customWidth="1"/>
    <col min="7174" max="7174" width="18.28515625" style="144" customWidth="1"/>
    <col min="7175" max="7176" width="16" style="144" customWidth="1"/>
    <col min="7177" max="7422" width="9.140625" style="144"/>
    <col min="7423" max="7423" width="35" style="144" customWidth="1"/>
    <col min="7424" max="7424" width="9.140625" style="144"/>
    <col min="7425" max="7425" width="9.5703125" style="144" customWidth="1"/>
    <col min="7426" max="7426" width="5" style="144" customWidth="1"/>
    <col min="7427" max="7429" width="14.42578125" style="144" customWidth="1"/>
    <col min="7430" max="7430" width="18.28515625" style="144" customWidth="1"/>
    <col min="7431" max="7432" width="16" style="144" customWidth="1"/>
    <col min="7433" max="7678" width="9.140625" style="144"/>
    <col min="7679" max="7679" width="35" style="144" customWidth="1"/>
    <col min="7680" max="7680" width="9.140625" style="144"/>
    <col min="7681" max="7681" width="9.5703125" style="144" customWidth="1"/>
    <col min="7682" max="7682" width="5" style="144" customWidth="1"/>
    <col min="7683" max="7685" width="14.42578125" style="144" customWidth="1"/>
    <col min="7686" max="7686" width="18.28515625" style="144" customWidth="1"/>
    <col min="7687" max="7688" width="16" style="144" customWidth="1"/>
    <col min="7689" max="7934" width="9.140625" style="144"/>
    <col min="7935" max="7935" width="35" style="144" customWidth="1"/>
    <col min="7936" max="7936" width="9.140625" style="144"/>
    <col min="7937" max="7937" width="9.5703125" style="144" customWidth="1"/>
    <col min="7938" max="7938" width="5" style="144" customWidth="1"/>
    <col min="7939" max="7941" width="14.42578125" style="144" customWidth="1"/>
    <col min="7942" max="7942" width="18.28515625" style="144" customWidth="1"/>
    <col min="7943" max="7944" width="16" style="144" customWidth="1"/>
    <col min="7945" max="8190" width="9.140625" style="144"/>
    <col min="8191" max="8191" width="35" style="144" customWidth="1"/>
    <col min="8192" max="8192" width="9.140625" style="144"/>
    <col min="8193" max="8193" width="9.5703125" style="144" customWidth="1"/>
    <col min="8194" max="8194" width="5" style="144" customWidth="1"/>
    <col min="8195" max="8197" width="14.42578125" style="144" customWidth="1"/>
    <col min="8198" max="8198" width="18.28515625" style="144" customWidth="1"/>
    <col min="8199" max="8200" width="16" style="144" customWidth="1"/>
    <col min="8201" max="8446" width="9.140625" style="144"/>
    <col min="8447" max="8447" width="35" style="144" customWidth="1"/>
    <col min="8448" max="8448" width="9.140625" style="144"/>
    <col min="8449" max="8449" width="9.5703125" style="144" customWidth="1"/>
    <col min="8450" max="8450" width="5" style="144" customWidth="1"/>
    <col min="8451" max="8453" width="14.42578125" style="144" customWidth="1"/>
    <col min="8454" max="8454" width="18.28515625" style="144" customWidth="1"/>
    <col min="8455" max="8456" width="16" style="144" customWidth="1"/>
    <col min="8457" max="8702" width="9.140625" style="144"/>
    <col min="8703" max="8703" width="35" style="144" customWidth="1"/>
    <col min="8704" max="8704" width="9.140625" style="144"/>
    <col min="8705" max="8705" width="9.5703125" style="144" customWidth="1"/>
    <col min="8706" max="8706" width="5" style="144" customWidth="1"/>
    <col min="8707" max="8709" width="14.42578125" style="144" customWidth="1"/>
    <col min="8710" max="8710" width="18.28515625" style="144" customWidth="1"/>
    <col min="8711" max="8712" width="16" style="144" customWidth="1"/>
    <col min="8713" max="8958" width="9.140625" style="144"/>
    <col min="8959" max="8959" width="35" style="144" customWidth="1"/>
    <col min="8960" max="8960" width="9.140625" style="144"/>
    <col min="8961" max="8961" width="9.5703125" style="144" customWidth="1"/>
    <col min="8962" max="8962" width="5" style="144" customWidth="1"/>
    <col min="8963" max="8965" width="14.42578125" style="144" customWidth="1"/>
    <col min="8966" max="8966" width="18.28515625" style="144" customWidth="1"/>
    <col min="8967" max="8968" width="16" style="144" customWidth="1"/>
    <col min="8969" max="9214" width="9.140625" style="144"/>
    <col min="9215" max="9215" width="35" style="144" customWidth="1"/>
    <col min="9216" max="9216" width="9.140625" style="144"/>
    <col min="9217" max="9217" width="9.5703125" style="144" customWidth="1"/>
    <col min="9218" max="9218" width="5" style="144" customWidth="1"/>
    <col min="9219" max="9221" width="14.42578125" style="144" customWidth="1"/>
    <col min="9222" max="9222" width="18.28515625" style="144" customWidth="1"/>
    <col min="9223" max="9224" width="16" style="144" customWidth="1"/>
    <col min="9225" max="9470" width="9.140625" style="144"/>
    <col min="9471" max="9471" width="35" style="144" customWidth="1"/>
    <col min="9472" max="9472" width="9.140625" style="144"/>
    <col min="9473" max="9473" width="9.5703125" style="144" customWidth="1"/>
    <col min="9474" max="9474" width="5" style="144" customWidth="1"/>
    <col min="9475" max="9477" width="14.42578125" style="144" customWidth="1"/>
    <col min="9478" max="9478" width="18.28515625" style="144" customWidth="1"/>
    <col min="9479" max="9480" width="16" style="144" customWidth="1"/>
    <col min="9481" max="9726" width="9.140625" style="144"/>
    <col min="9727" max="9727" width="35" style="144" customWidth="1"/>
    <col min="9728" max="9728" width="9.140625" style="144"/>
    <col min="9729" max="9729" width="9.5703125" style="144" customWidth="1"/>
    <col min="9730" max="9730" width="5" style="144" customWidth="1"/>
    <col min="9731" max="9733" width="14.42578125" style="144" customWidth="1"/>
    <col min="9734" max="9734" width="18.28515625" style="144" customWidth="1"/>
    <col min="9735" max="9736" width="16" style="144" customWidth="1"/>
    <col min="9737" max="9982" width="9.140625" style="144"/>
    <col min="9983" max="9983" width="35" style="144" customWidth="1"/>
    <col min="9984" max="9984" width="9.140625" style="144"/>
    <col min="9985" max="9985" width="9.5703125" style="144" customWidth="1"/>
    <col min="9986" max="9986" width="5" style="144" customWidth="1"/>
    <col min="9987" max="9989" width="14.42578125" style="144" customWidth="1"/>
    <col min="9990" max="9990" width="18.28515625" style="144" customWidth="1"/>
    <col min="9991" max="9992" width="16" style="144" customWidth="1"/>
    <col min="9993" max="10238" width="9.140625" style="144"/>
    <col min="10239" max="10239" width="35" style="144" customWidth="1"/>
    <col min="10240" max="10240" width="9.140625" style="144"/>
    <col min="10241" max="10241" width="9.5703125" style="144" customWidth="1"/>
    <col min="10242" max="10242" width="5" style="144" customWidth="1"/>
    <col min="10243" max="10245" width="14.42578125" style="144" customWidth="1"/>
    <col min="10246" max="10246" width="18.28515625" style="144" customWidth="1"/>
    <col min="10247" max="10248" width="16" style="144" customWidth="1"/>
    <col min="10249" max="10494" width="9.140625" style="144"/>
    <col min="10495" max="10495" width="35" style="144" customWidth="1"/>
    <col min="10496" max="10496" width="9.140625" style="144"/>
    <col min="10497" max="10497" width="9.5703125" style="144" customWidth="1"/>
    <col min="10498" max="10498" width="5" style="144" customWidth="1"/>
    <col min="10499" max="10501" width="14.42578125" style="144" customWidth="1"/>
    <col min="10502" max="10502" width="18.28515625" style="144" customWidth="1"/>
    <col min="10503" max="10504" width="16" style="144" customWidth="1"/>
    <col min="10505" max="10750" width="9.140625" style="144"/>
    <col min="10751" max="10751" width="35" style="144" customWidth="1"/>
    <col min="10752" max="10752" width="9.140625" style="144"/>
    <col min="10753" max="10753" width="9.5703125" style="144" customWidth="1"/>
    <col min="10754" max="10754" width="5" style="144" customWidth="1"/>
    <col min="10755" max="10757" width="14.42578125" style="144" customWidth="1"/>
    <col min="10758" max="10758" width="18.28515625" style="144" customWidth="1"/>
    <col min="10759" max="10760" width="16" style="144" customWidth="1"/>
    <col min="10761" max="11006" width="9.140625" style="144"/>
    <col min="11007" max="11007" width="35" style="144" customWidth="1"/>
    <col min="11008" max="11008" width="9.140625" style="144"/>
    <col min="11009" max="11009" width="9.5703125" style="144" customWidth="1"/>
    <col min="11010" max="11010" width="5" style="144" customWidth="1"/>
    <col min="11011" max="11013" width="14.42578125" style="144" customWidth="1"/>
    <col min="11014" max="11014" width="18.28515625" style="144" customWidth="1"/>
    <col min="11015" max="11016" width="16" style="144" customWidth="1"/>
    <col min="11017" max="11262" width="9.140625" style="144"/>
    <col min="11263" max="11263" width="35" style="144" customWidth="1"/>
    <col min="11264" max="11264" width="9.140625" style="144"/>
    <col min="11265" max="11265" width="9.5703125" style="144" customWidth="1"/>
    <col min="11266" max="11266" width="5" style="144" customWidth="1"/>
    <col min="11267" max="11269" width="14.42578125" style="144" customWidth="1"/>
    <col min="11270" max="11270" width="18.28515625" style="144" customWidth="1"/>
    <col min="11271" max="11272" width="16" style="144" customWidth="1"/>
    <col min="11273" max="11518" width="9.140625" style="144"/>
    <col min="11519" max="11519" width="35" style="144" customWidth="1"/>
    <col min="11520" max="11520" width="9.140625" style="144"/>
    <col min="11521" max="11521" width="9.5703125" style="144" customWidth="1"/>
    <col min="11522" max="11522" width="5" style="144" customWidth="1"/>
    <col min="11523" max="11525" width="14.42578125" style="144" customWidth="1"/>
    <col min="11526" max="11526" width="18.28515625" style="144" customWidth="1"/>
    <col min="11527" max="11528" width="16" style="144" customWidth="1"/>
    <col min="11529" max="11774" width="9.140625" style="144"/>
    <col min="11775" max="11775" width="35" style="144" customWidth="1"/>
    <col min="11776" max="11776" width="9.140625" style="144"/>
    <col min="11777" max="11777" width="9.5703125" style="144" customWidth="1"/>
    <col min="11778" max="11778" width="5" style="144" customWidth="1"/>
    <col min="11779" max="11781" width="14.42578125" style="144" customWidth="1"/>
    <col min="11782" max="11782" width="18.28515625" style="144" customWidth="1"/>
    <col min="11783" max="11784" width="16" style="144" customWidth="1"/>
    <col min="11785" max="12030" width="9.140625" style="144"/>
    <col min="12031" max="12031" width="35" style="144" customWidth="1"/>
    <col min="12032" max="12032" width="9.140625" style="144"/>
    <col min="12033" max="12033" width="9.5703125" style="144" customWidth="1"/>
    <col min="12034" max="12034" width="5" style="144" customWidth="1"/>
    <col min="12035" max="12037" width="14.42578125" style="144" customWidth="1"/>
    <col min="12038" max="12038" width="18.28515625" style="144" customWidth="1"/>
    <col min="12039" max="12040" width="16" style="144" customWidth="1"/>
    <col min="12041" max="12286" width="9.140625" style="144"/>
    <col min="12287" max="12287" width="35" style="144" customWidth="1"/>
    <col min="12288" max="12288" width="9.140625" style="144"/>
    <col min="12289" max="12289" width="9.5703125" style="144" customWidth="1"/>
    <col min="12290" max="12290" width="5" style="144" customWidth="1"/>
    <col min="12291" max="12293" width="14.42578125" style="144" customWidth="1"/>
    <col min="12294" max="12294" width="18.28515625" style="144" customWidth="1"/>
    <col min="12295" max="12296" width="16" style="144" customWidth="1"/>
    <col min="12297" max="12542" width="9.140625" style="144"/>
    <col min="12543" max="12543" width="35" style="144" customWidth="1"/>
    <col min="12544" max="12544" width="9.140625" style="144"/>
    <col min="12545" max="12545" width="9.5703125" style="144" customWidth="1"/>
    <col min="12546" max="12546" width="5" style="144" customWidth="1"/>
    <col min="12547" max="12549" width="14.42578125" style="144" customWidth="1"/>
    <col min="12550" max="12550" width="18.28515625" style="144" customWidth="1"/>
    <col min="12551" max="12552" width="16" style="144" customWidth="1"/>
    <col min="12553" max="12798" width="9.140625" style="144"/>
    <col min="12799" max="12799" width="35" style="144" customWidth="1"/>
    <col min="12800" max="12800" width="9.140625" style="144"/>
    <col min="12801" max="12801" width="9.5703125" style="144" customWidth="1"/>
    <col min="12802" max="12802" width="5" style="144" customWidth="1"/>
    <col min="12803" max="12805" width="14.42578125" style="144" customWidth="1"/>
    <col min="12806" max="12806" width="18.28515625" style="144" customWidth="1"/>
    <col min="12807" max="12808" width="16" style="144" customWidth="1"/>
    <col min="12809" max="13054" width="9.140625" style="144"/>
    <col min="13055" max="13055" width="35" style="144" customWidth="1"/>
    <col min="13056" max="13056" width="9.140625" style="144"/>
    <col min="13057" max="13057" width="9.5703125" style="144" customWidth="1"/>
    <col min="13058" max="13058" width="5" style="144" customWidth="1"/>
    <col min="13059" max="13061" width="14.42578125" style="144" customWidth="1"/>
    <col min="13062" max="13062" width="18.28515625" style="144" customWidth="1"/>
    <col min="13063" max="13064" width="16" style="144" customWidth="1"/>
    <col min="13065" max="13310" width="9.140625" style="144"/>
    <col min="13311" max="13311" width="35" style="144" customWidth="1"/>
    <col min="13312" max="13312" width="9.140625" style="144"/>
    <col min="13313" max="13313" width="9.5703125" style="144" customWidth="1"/>
    <col min="13314" max="13314" width="5" style="144" customWidth="1"/>
    <col min="13315" max="13317" width="14.42578125" style="144" customWidth="1"/>
    <col min="13318" max="13318" width="18.28515625" style="144" customWidth="1"/>
    <col min="13319" max="13320" width="16" style="144" customWidth="1"/>
    <col min="13321" max="13566" width="9.140625" style="144"/>
    <col min="13567" max="13567" width="35" style="144" customWidth="1"/>
    <col min="13568" max="13568" width="9.140625" style="144"/>
    <col min="13569" max="13569" width="9.5703125" style="144" customWidth="1"/>
    <col min="13570" max="13570" width="5" style="144" customWidth="1"/>
    <col min="13571" max="13573" width="14.42578125" style="144" customWidth="1"/>
    <col min="13574" max="13574" width="18.28515625" style="144" customWidth="1"/>
    <col min="13575" max="13576" width="16" style="144" customWidth="1"/>
    <col min="13577" max="13822" width="9.140625" style="144"/>
    <col min="13823" max="13823" width="35" style="144" customWidth="1"/>
    <col min="13824" max="13824" width="9.140625" style="144"/>
    <col min="13825" max="13825" width="9.5703125" style="144" customWidth="1"/>
    <col min="13826" max="13826" width="5" style="144" customWidth="1"/>
    <col min="13827" max="13829" width="14.42578125" style="144" customWidth="1"/>
    <col min="13830" max="13830" width="18.28515625" style="144" customWidth="1"/>
    <col min="13831" max="13832" width="16" style="144" customWidth="1"/>
    <col min="13833" max="14078" width="9.140625" style="144"/>
    <col min="14079" max="14079" width="35" style="144" customWidth="1"/>
    <col min="14080" max="14080" width="9.140625" style="144"/>
    <col min="14081" max="14081" width="9.5703125" style="144" customWidth="1"/>
    <col min="14082" max="14082" width="5" style="144" customWidth="1"/>
    <col min="14083" max="14085" width="14.42578125" style="144" customWidth="1"/>
    <col min="14086" max="14086" width="18.28515625" style="144" customWidth="1"/>
    <col min="14087" max="14088" width="16" style="144" customWidth="1"/>
    <col min="14089" max="14334" width="9.140625" style="144"/>
    <col min="14335" max="14335" width="35" style="144" customWidth="1"/>
    <col min="14336" max="14336" width="9.140625" style="144"/>
    <col min="14337" max="14337" width="9.5703125" style="144" customWidth="1"/>
    <col min="14338" max="14338" width="5" style="144" customWidth="1"/>
    <col min="14339" max="14341" width="14.42578125" style="144" customWidth="1"/>
    <col min="14342" max="14342" width="18.28515625" style="144" customWidth="1"/>
    <col min="14343" max="14344" width="16" style="144" customWidth="1"/>
    <col min="14345" max="14590" width="9.140625" style="144"/>
    <col min="14591" max="14591" width="35" style="144" customWidth="1"/>
    <col min="14592" max="14592" width="9.140625" style="144"/>
    <col min="14593" max="14593" width="9.5703125" style="144" customWidth="1"/>
    <col min="14594" max="14594" width="5" style="144" customWidth="1"/>
    <col min="14595" max="14597" width="14.42578125" style="144" customWidth="1"/>
    <col min="14598" max="14598" width="18.28515625" style="144" customWidth="1"/>
    <col min="14599" max="14600" width="16" style="144" customWidth="1"/>
    <col min="14601" max="14846" width="9.140625" style="144"/>
    <col min="14847" max="14847" width="35" style="144" customWidth="1"/>
    <col min="14848" max="14848" width="9.140625" style="144"/>
    <col min="14849" max="14849" width="9.5703125" style="144" customWidth="1"/>
    <col min="14850" max="14850" width="5" style="144" customWidth="1"/>
    <col min="14851" max="14853" width="14.42578125" style="144" customWidth="1"/>
    <col min="14854" max="14854" width="18.28515625" style="144" customWidth="1"/>
    <col min="14855" max="14856" width="16" style="144" customWidth="1"/>
    <col min="14857" max="15102" width="9.140625" style="144"/>
    <col min="15103" max="15103" width="35" style="144" customWidth="1"/>
    <col min="15104" max="15104" width="9.140625" style="144"/>
    <col min="15105" max="15105" width="9.5703125" style="144" customWidth="1"/>
    <col min="15106" max="15106" width="5" style="144" customWidth="1"/>
    <col min="15107" max="15109" width="14.42578125" style="144" customWidth="1"/>
    <col min="15110" max="15110" width="18.28515625" style="144" customWidth="1"/>
    <col min="15111" max="15112" width="16" style="144" customWidth="1"/>
    <col min="15113" max="15358" width="9.140625" style="144"/>
    <col min="15359" max="15359" width="35" style="144" customWidth="1"/>
    <col min="15360" max="15360" width="9.140625" style="144"/>
    <col min="15361" max="15361" width="9.5703125" style="144" customWidth="1"/>
    <col min="15362" max="15362" width="5" style="144" customWidth="1"/>
    <col min="15363" max="15365" width="14.42578125" style="144" customWidth="1"/>
    <col min="15366" max="15366" width="18.28515625" style="144" customWidth="1"/>
    <col min="15367" max="15368" width="16" style="144" customWidth="1"/>
    <col min="15369" max="15614" width="9.140625" style="144"/>
    <col min="15615" max="15615" width="35" style="144" customWidth="1"/>
    <col min="15616" max="15616" width="9.140625" style="144"/>
    <col min="15617" max="15617" width="9.5703125" style="144" customWidth="1"/>
    <col min="15618" max="15618" width="5" style="144" customWidth="1"/>
    <col min="15619" max="15621" width="14.42578125" style="144" customWidth="1"/>
    <col min="15622" max="15622" width="18.28515625" style="144" customWidth="1"/>
    <col min="15623" max="15624" width="16" style="144" customWidth="1"/>
    <col min="15625" max="15870" width="9.140625" style="144"/>
    <col min="15871" max="15871" width="35" style="144" customWidth="1"/>
    <col min="15872" max="15872" width="9.140625" style="144"/>
    <col min="15873" max="15873" width="9.5703125" style="144" customWidth="1"/>
    <col min="15874" max="15874" width="5" style="144" customWidth="1"/>
    <col min="15875" max="15877" width="14.42578125" style="144" customWidth="1"/>
    <col min="15878" max="15878" width="18.28515625" style="144" customWidth="1"/>
    <col min="15879" max="15880" width="16" style="144" customWidth="1"/>
    <col min="15881" max="16126" width="9.140625" style="144"/>
    <col min="16127" max="16127" width="35" style="144" customWidth="1"/>
    <col min="16128" max="16128" width="9.140625" style="144"/>
    <col min="16129" max="16129" width="9.5703125" style="144" customWidth="1"/>
    <col min="16130" max="16130" width="5" style="144" customWidth="1"/>
    <col min="16131" max="16133" width="14.42578125" style="144" customWidth="1"/>
    <col min="16134" max="16134" width="18.28515625" style="144" customWidth="1"/>
    <col min="16135" max="16136" width="16" style="144" customWidth="1"/>
    <col min="16137" max="16384" width="9.140625" style="144"/>
  </cols>
  <sheetData>
    <row r="1" spans="1:8" x14ac:dyDescent="0.2">
      <c r="A1" s="141" t="s">
        <v>39</v>
      </c>
    </row>
    <row r="2" spans="1:8" x14ac:dyDescent="0.2">
      <c r="A2" s="141"/>
    </row>
    <row r="3" spans="1:8" ht="57.75" customHeight="1" x14ac:dyDescent="0.2">
      <c r="A3" s="142" t="s">
        <v>40</v>
      </c>
      <c r="B3" s="138" t="s">
        <v>41</v>
      </c>
      <c r="C3" s="138" t="s">
        <v>42</v>
      </c>
      <c r="D3" s="138"/>
      <c r="E3" s="138" t="s">
        <v>43</v>
      </c>
      <c r="F3" s="138" t="s">
        <v>44</v>
      </c>
    </row>
    <row r="4" spans="1:8" ht="12" customHeight="1" x14ac:dyDescent="0.2">
      <c r="A4" s="143"/>
      <c r="B4" s="139"/>
      <c r="C4" s="139"/>
      <c r="D4" s="139"/>
      <c r="E4" s="139"/>
      <c r="F4" s="139"/>
    </row>
    <row r="5" spans="1:8" x14ac:dyDescent="0.2">
      <c r="A5" s="144" t="s">
        <v>45</v>
      </c>
      <c r="B5" s="177" t="s">
        <v>46</v>
      </c>
      <c r="C5" s="177"/>
      <c r="D5" s="145"/>
      <c r="E5" s="177" t="s">
        <v>47</v>
      </c>
      <c r="F5" s="177"/>
    </row>
    <row r="7" spans="1:8" x14ac:dyDescent="0.2">
      <c r="A7" s="144" t="s">
        <v>48</v>
      </c>
      <c r="B7" s="151">
        <v>120.297</v>
      </c>
      <c r="C7" s="147">
        <v>4900</v>
      </c>
      <c r="D7" s="147"/>
      <c r="E7" s="147">
        <f>(B7*0.36*365*24/1000)*3.6</f>
        <v>1365.7270291199998</v>
      </c>
      <c r="F7" s="147">
        <f>(C7*0.36*365*24/1000)*3.6</f>
        <v>55629.504000000001</v>
      </c>
      <c r="G7" s="147"/>
      <c r="H7" s="147"/>
    </row>
    <row r="8" spans="1:8" x14ac:dyDescent="0.2">
      <c r="A8" s="144" t="s">
        <v>49</v>
      </c>
      <c r="B8" s="147">
        <v>15.677</v>
      </c>
      <c r="C8" s="147">
        <v>1100</v>
      </c>
      <c r="D8" s="147"/>
      <c r="E8" s="147">
        <f>(B8*0.225*365*24/1000)*3.6</f>
        <v>111.2377212</v>
      </c>
      <c r="F8" s="147">
        <f>(C8*0.225*365*24/1000)*3.6</f>
        <v>7805.16</v>
      </c>
      <c r="G8" s="147"/>
      <c r="H8" s="147"/>
    </row>
    <row r="9" spans="1:8" x14ac:dyDescent="0.2">
      <c r="A9" s="144" t="s">
        <v>50</v>
      </c>
      <c r="B9" s="147">
        <v>0.436</v>
      </c>
      <c r="C9" s="147">
        <v>200</v>
      </c>
      <c r="D9" s="147"/>
      <c r="E9" s="147">
        <f>(B9*0.244*365*24/1000)*3.6</f>
        <v>3.3549258239999999</v>
      </c>
      <c r="F9" s="147">
        <f>(C9*0.244*365*24/1000)*3.6</f>
        <v>1538.9567999999999</v>
      </c>
      <c r="G9" s="147"/>
      <c r="H9" s="147"/>
    </row>
    <row r="10" spans="1:8" x14ac:dyDescent="0.2">
      <c r="A10" s="144" t="s">
        <v>51</v>
      </c>
      <c r="B10" s="147">
        <v>10.6</v>
      </c>
      <c r="C10" s="147">
        <v>200</v>
      </c>
      <c r="D10" s="147"/>
      <c r="E10" s="147">
        <f>(B10*0.9*365*24/1000)*3.6</f>
        <v>300.85343999999998</v>
      </c>
      <c r="F10" s="147">
        <f>(C10*0.9*365*24/1000)*3.6</f>
        <v>5676.48</v>
      </c>
      <c r="G10" s="147"/>
      <c r="H10" s="147"/>
    </row>
    <row r="11" spans="1:8" x14ac:dyDescent="0.2">
      <c r="A11" s="144" t="s">
        <v>52</v>
      </c>
      <c r="B11" s="147">
        <v>52</v>
      </c>
      <c r="C11" s="147">
        <v>200</v>
      </c>
      <c r="D11" s="147"/>
      <c r="E11" s="147">
        <f>(B11*0.8*365*24/1000)*3.6</f>
        <v>1311.8976</v>
      </c>
      <c r="F11" s="147">
        <f>(C11*0.8*365*24/1000)*3.6</f>
        <v>5045.76</v>
      </c>
      <c r="G11" s="147"/>
      <c r="H11" s="147"/>
    </row>
    <row r="12" spans="1:8" x14ac:dyDescent="0.2">
      <c r="A12" s="144" t="s">
        <v>53</v>
      </c>
      <c r="B12" s="152">
        <v>949</v>
      </c>
      <c r="C12" s="152">
        <v>1350</v>
      </c>
      <c r="D12" s="152"/>
      <c r="E12" s="152">
        <f>(B12*0.442*365*24/1000)*3.6</f>
        <v>13228.027488</v>
      </c>
      <c r="F12" s="152">
        <f>(C12*0.442*365*24/1000)*3.6</f>
        <v>18817.531200000001</v>
      </c>
      <c r="G12" s="147"/>
      <c r="H12" s="147"/>
    </row>
    <row r="13" spans="1:8" x14ac:dyDescent="0.2">
      <c r="B13" s="147"/>
      <c r="C13" s="147"/>
      <c r="D13" s="147"/>
      <c r="E13" s="147"/>
      <c r="F13" s="147"/>
      <c r="G13" s="147"/>
      <c r="H13" s="147"/>
    </row>
    <row r="14" spans="1:8" x14ac:dyDescent="0.2">
      <c r="A14" s="146" t="s">
        <v>54</v>
      </c>
      <c r="B14" s="147">
        <f>SUM(B7:B12)</f>
        <v>1148.01</v>
      </c>
      <c r="C14" s="147">
        <f>SUM(C7:C12)</f>
        <v>7950</v>
      </c>
      <c r="D14" s="147"/>
      <c r="E14" s="147">
        <f>SUM(E7:E12)</f>
        <v>16321.098204144</v>
      </c>
      <c r="F14" s="147">
        <f>SUM(F7:F12)</f>
        <v>94513.391999999993</v>
      </c>
      <c r="H14" s="141"/>
    </row>
    <row r="15" spans="1:8" x14ac:dyDescent="0.2">
      <c r="A15" s="153"/>
      <c r="B15" s="149"/>
      <c r="C15" s="149"/>
      <c r="D15" s="149"/>
      <c r="E15" s="154"/>
      <c r="F15" s="153"/>
    </row>
    <row r="16" spans="1:8" x14ac:dyDescent="0.2">
      <c r="B16" s="147"/>
      <c r="C16" s="147"/>
      <c r="D16" s="147"/>
      <c r="E16" s="155"/>
    </row>
    <row r="17" spans="1:8" x14ac:dyDescent="0.2">
      <c r="A17" s="144" t="s">
        <v>55</v>
      </c>
      <c r="B17" s="178" t="s">
        <v>56</v>
      </c>
      <c r="C17" s="178"/>
      <c r="D17" s="156"/>
      <c r="E17" s="179" t="s">
        <v>47</v>
      </c>
      <c r="F17" s="179"/>
    </row>
    <row r="18" spans="1:8" x14ac:dyDescent="0.2">
      <c r="A18" s="141"/>
      <c r="B18" s="156"/>
      <c r="C18" s="156"/>
      <c r="D18" s="156"/>
      <c r="E18" s="157"/>
      <c r="F18" s="157"/>
    </row>
    <row r="19" spans="1:8" x14ac:dyDescent="0.2">
      <c r="A19" s="144" t="s">
        <v>57</v>
      </c>
      <c r="B19" s="147">
        <v>149</v>
      </c>
      <c r="C19" s="147">
        <v>1100</v>
      </c>
      <c r="D19" s="147"/>
      <c r="E19" s="147">
        <f>(B19*0.225*365*24/1000)*3.6</f>
        <v>1057.2444</v>
      </c>
      <c r="F19" s="147">
        <f>(C19*0.225*365*24/1000)*3.6</f>
        <v>7805.16</v>
      </c>
      <c r="G19" s="147"/>
    </row>
    <row r="20" spans="1:8" x14ac:dyDescent="0.2">
      <c r="A20" s="144" t="s">
        <v>51</v>
      </c>
      <c r="B20" s="147">
        <v>100</v>
      </c>
      <c r="C20" s="147">
        <v>500</v>
      </c>
      <c r="D20" s="147"/>
      <c r="E20" s="147">
        <f>(B20*0.9*365*24/1000)*3.6</f>
        <v>2838.24</v>
      </c>
      <c r="F20" s="147">
        <f>(C20*0.9*365*24/1000)*3.6</f>
        <v>14191.2</v>
      </c>
      <c r="G20" s="147"/>
    </row>
    <row r="21" spans="1:8" x14ac:dyDescent="0.2">
      <c r="A21" s="144" t="s">
        <v>52</v>
      </c>
      <c r="B21" s="152">
        <v>270</v>
      </c>
      <c r="C21" s="152">
        <v>350</v>
      </c>
      <c r="D21" s="152"/>
      <c r="E21" s="152">
        <f>(B21*0.8*365*24/1000)*3.6</f>
        <v>6811.7760000000007</v>
      </c>
      <c r="F21" s="152">
        <f>(C21*0.8*365*24/1000)*3.6</f>
        <v>8830.0800000000017</v>
      </c>
      <c r="G21" s="147"/>
    </row>
    <row r="22" spans="1:8" x14ac:dyDescent="0.2">
      <c r="B22" s="147"/>
      <c r="C22" s="147"/>
      <c r="D22" s="147"/>
      <c r="E22" s="147"/>
      <c r="F22" s="147"/>
      <c r="G22" s="147"/>
    </row>
    <row r="23" spans="1:8" x14ac:dyDescent="0.2">
      <c r="A23" s="148" t="s">
        <v>54</v>
      </c>
      <c r="B23" s="149">
        <f>SUM(B19:B21)</f>
        <v>519</v>
      </c>
      <c r="C23" s="149">
        <f>SUM(C19:C21)</f>
        <v>1950</v>
      </c>
      <c r="D23" s="149"/>
      <c r="E23" s="149">
        <f>SUM(E19:E21)</f>
        <v>10707.260400000001</v>
      </c>
      <c r="F23" s="149">
        <f>SUM(F19:F21)</f>
        <v>30826.440000000002</v>
      </c>
      <c r="H23" s="141"/>
    </row>
    <row r="24" spans="1:8" x14ac:dyDescent="0.2">
      <c r="A24" s="141"/>
      <c r="B24" s="147"/>
      <c r="C24" s="147"/>
      <c r="D24" s="147"/>
      <c r="E24" s="147"/>
      <c r="F24" s="147"/>
    </row>
    <row r="25" spans="1:8" ht="129.75" customHeight="1" x14ac:dyDescent="0.2">
      <c r="A25" s="180" t="s">
        <v>58</v>
      </c>
      <c r="B25" s="180"/>
      <c r="C25" s="180"/>
      <c r="D25" s="180"/>
      <c r="E25" s="180"/>
      <c r="F25" s="180"/>
    </row>
    <row r="26" spans="1:8" ht="55.5" customHeight="1" x14ac:dyDescent="0.2">
      <c r="A26" s="181" t="s">
        <v>59</v>
      </c>
      <c r="B26" s="180"/>
      <c r="C26" s="180"/>
      <c r="D26" s="180"/>
      <c r="E26" s="180"/>
      <c r="F26" s="180"/>
    </row>
    <row r="27" spans="1:8" ht="12.75" customHeight="1" x14ac:dyDescent="0.2">
      <c r="A27" s="150"/>
      <c r="B27" s="150"/>
      <c r="C27" s="150"/>
      <c r="D27" s="150"/>
      <c r="E27" s="150"/>
      <c r="F27" s="150"/>
    </row>
  </sheetData>
  <mergeCells count="6">
    <mergeCell ref="A26:F26"/>
    <mergeCell ref="B5:C5"/>
    <mergeCell ref="E5:F5"/>
    <mergeCell ref="B17:C17"/>
    <mergeCell ref="E17:F17"/>
    <mergeCell ref="A25:F2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Normal="100" workbookViewId="0"/>
  </sheetViews>
  <sheetFormatPr defaultRowHeight="12.75" x14ac:dyDescent="0.2"/>
  <cols>
    <col min="1" max="1" width="9.140625" style="58"/>
    <col min="2" max="2" width="16.140625" style="55" customWidth="1"/>
    <col min="3" max="3" width="21.7109375" style="56" customWidth="1"/>
    <col min="4" max="4" width="19.42578125" style="56" customWidth="1"/>
    <col min="5" max="5" width="15.85546875" style="56" customWidth="1"/>
    <col min="6" max="10" width="9.140625" style="56"/>
    <col min="11" max="11" width="9.140625" style="56" customWidth="1"/>
    <col min="12" max="257" width="9.140625" style="56"/>
    <col min="258" max="258" width="15.5703125" style="56" customWidth="1"/>
    <col min="259" max="259" width="21.7109375" style="56" customWidth="1"/>
    <col min="260" max="260" width="19.42578125" style="56" customWidth="1"/>
    <col min="261" max="261" width="15.85546875" style="56" customWidth="1"/>
    <col min="262" max="266" width="9.140625" style="56"/>
    <col min="267" max="267" width="9.140625" style="56" customWidth="1"/>
    <col min="268" max="513" width="9.140625" style="56"/>
    <col min="514" max="514" width="15.5703125" style="56" customWidth="1"/>
    <col min="515" max="515" width="21.7109375" style="56" customWidth="1"/>
    <col min="516" max="516" width="19.42578125" style="56" customWidth="1"/>
    <col min="517" max="517" width="15.85546875" style="56" customWidth="1"/>
    <col min="518" max="522" width="9.140625" style="56"/>
    <col min="523" max="523" width="9.140625" style="56" customWidth="1"/>
    <col min="524" max="769" width="9.140625" style="56"/>
    <col min="770" max="770" width="15.5703125" style="56" customWidth="1"/>
    <col min="771" max="771" width="21.7109375" style="56" customWidth="1"/>
    <col min="772" max="772" width="19.42578125" style="56" customWidth="1"/>
    <col min="773" max="773" width="15.85546875" style="56" customWidth="1"/>
    <col min="774" max="778" width="9.140625" style="56"/>
    <col min="779" max="779" width="9.140625" style="56" customWidth="1"/>
    <col min="780" max="1025" width="9.140625" style="56"/>
    <col min="1026" max="1026" width="15.5703125" style="56" customWidth="1"/>
    <col min="1027" max="1027" width="21.7109375" style="56" customWidth="1"/>
    <col min="1028" max="1028" width="19.42578125" style="56" customWidth="1"/>
    <col min="1029" max="1029" width="15.85546875" style="56" customWidth="1"/>
    <col min="1030" max="1034" width="9.140625" style="56"/>
    <col min="1035" max="1035" width="9.140625" style="56" customWidth="1"/>
    <col min="1036" max="1281" width="9.140625" style="56"/>
    <col min="1282" max="1282" width="15.5703125" style="56" customWidth="1"/>
    <col min="1283" max="1283" width="21.7109375" style="56" customWidth="1"/>
    <col min="1284" max="1284" width="19.42578125" style="56" customWidth="1"/>
    <col min="1285" max="1285" width="15.85546875" style="56" customWidth="1"/>
    <col min="1286" max="1290" width="9.140625" style="56"/>
    <col min="1291" max="1291" width="9.140625" style="56" customWidth="1"/>
    <col min="1292" max="1537" width="9.140625" style="56"/>
    <col min="1538" max="1538" width="15.5703125" style="56" customWidth="1"/>
    <col min="1539" max="1539" width="21.7109375" style="56" customWidth="1"/>
    <col min="1540" max="1540" width="19.42578125" style="56" customWidth="1"/>
    <col min="1541" max="1541" width="15.85546875" style="56" customWidth="1"/>
    <col min="1542" max="1546" width="9.140625" style="56"/>
    <col min="1547" max="1547" width="9.140625" style="56" customWidth="1"/>
    <col min="1548" max="1793" width="9.140625" style="56"/>
    <col min="1794" max="1794" width="15.5703125" style="56" customWidth="1"/>
    <col min="1795" max="1795" width="21.7109375" style="56" customWidth="1"/>
    <col min="1796" max="1796" width="19.42578125" style="56" customWidth="1"/>
    <col min="1797" max="1797" width="15.85546875" style="56" customWidth="1"/>
    <col min="1798" max="1802" width="9.140625" style="56"/>
    <col min="1803" max="1803" width="9.140625" style="56" customWidth="1"/>
    <col min="1804" max="2049" width="9.140625" style="56"/>
    <col min="2050" max="2050" width="15.5703125" style="56" customWidth="1"/>
    <col min="2051" max="2051" width="21.7109375" style="56" customWidth="1"/>
    <col min="2052" max="2052" width="19.42578125" style="56" customWidth="1"/>
    <col min="2053" max="2053" width="15.85546875" style="56" customWidth="1"/>
    <col min="2054" max="2058" width="9.140625" style="56"/>
    <col min="2059" max="2059" width="9.140625" style="56" customWidth="1"/>
    <col min="2060" max="2305" width="9.140625" style="56"/>
    <col min="2306" max="2306" width="15.5703125" style="56" customWidth="1"/>
    <col min="2307" max="2307" width="21.7109375" style="56" customWidth="1"/>
    <col min="2308" max="2308" width="19.42578125" style="56" customWidth="1"/>
    <col min="2309" max="2309" width="15.85546875" style="56" customWidth="1"/>
    <col min="2310" max="2314" width="9.140625" style="56"/>
    <col min="2315" max="2315" width="9.140625" style="56" customWidth="1"/>
    <col min="2316" max="2561" width="9.140625" style="56"/>
    <col min="2562" max="2562" width="15.5703125" style="56" customWidth="1"/>
    <col min="2563" max="2563" width="21.7109375" style="56" customWidth="1"/>
    <col min="2564" max="2564" width="19.42578125" style="56" customWidth="1"/>
    <col min="2565" max="2565" width="15.85546875" style="56" customWidth="1"/>
    <col min="2566" max="2570" width="9.140625" style="56"/>
    <col min="2571" max="2571" width="9.140625" style="56" customWidth="1"/>
    <col min="2572" max="2817" width="9.140625" style="56"/>
    <col min="2818" max="2818" width="15.5703125" style="56" customWidth="1"/>
    <col min="2819" max="2819" width="21.7109375" style="56" customWidth="1"/>
    <col min="2820" max="2820" width="19.42578125" style="56" customWidth="1"/>
    <col min="2821" max="2821" width="15.85546875" style="56" customWidth="1"/>
    <col min="2822" max="2826" width="9.140625" style="56"/>
    <col min="2827" max="2827" width="9.140625" style="56" customWidth="1"/>
    <col min="2828" max="3073" width="9.140625" style="56"/>
    <col min="3074" max="3074" width="15.5703125" style="56" customWidth="1"/>
    <col min="3075" max="3075" width="21.7109375" style="56" customWidth="1"/>
    <col min="3076" max="3076" width="19.42578125" style="56" customWidth="1"/>
    <col min="3077" max="3077" width="15.85546875" style="56" customWidth="1"/>
    <col min="3078" max="3082" width="9.140625" style="56"/>
    <col min="3083" max="3083" width="9.140625" style="56" customWidth="1"/>
    <col min="3084" max="3329" width="9.140625" style="56"/>
    <col min="3330" max="3330" width="15.5703125" style="56" customWidth="1"/>
    <col min="3331" max="3331" width="21.7109375" style="56" customWidth="1"/>
    <col min="3332" max="3332" width="19.42578125" style="56" customWidth="1"/>
    <col min="3333" max="3333" width="15.85546875" style="56" customWidth="1"/>
    <col min="3334" max="3338" width="9.140625" style="56"/>
    <col min="3339" max="3339" width="9.140625" style="56" customWidth="1"/>
    <col min="3340" max="3585" width="9.140625" style="56"/>
    <col min="3586" max="3586" width="15.5703125" style="56" customWidth="1"/>
    <col min="3587" max="3587" width="21.7109375" style="56" customWidth="1"/>
    <col min="3588" max="3588" width="19.42578125" style="56" customWidth="1"/>
    <col min="3589" max="3589" width="15.85546875" style="56" customWidth="1"/>
    <col min="3590" max="3594" width="9.140625" style="56"/>
    <col min="3595" max="3595" width="9.140625" style="56" customWidth="1"/>
    <col min="3596" max="3841" width="9.140625" style="56"/>
    <col min="3842" max="3842" width="15.5703125" style="56" customWidth="1"/>
    <col min="3843" max="3843" width="21.7109375" style="56" customWidth="1"/>
    <col min="3844" max="3844" width="19.42578125" style="56" customWidth="1"/>
    <col min="3845" max="3845" width="15.85546875" style="56" customWidth="1"/>
    <col min="3846" max="3850" width="9.140625" style="56"/>
    <col min="3851" max="3851" width="9.140625" style="56" customWidth="1"/>
    <col min="3852" max="4097" width="9.140625" style="56"/>
    <col min="4098" max="4098" width="15.5703125" style="56" customWidth="1"/>
    <col min="4099" max="4099" width="21.7109375" style="56" customWidth="1"/>
    <col min="4100" max="4100" width="19.42578125" style="56" customWidth="1"/>
    <col min="4101" max="4101" width="15.85546875" style="56" customWidth="1"/>
    <col min="4102" max="4106" width="9.140625" style="56"/>
    <col min="4107" max="4107" width="9.140625" style="56" customWidth="1"/>
    <col min="4108" max="4353" width="9.140625" style="56"/>
    <col min="4354" max="4354" width="15.5703125" style="56" customWidth="1"/>
    <col min="4355" max="4355" width="21.7109375" style="56" customWidth="1"/>
    <col min="4356" max="4356" width="19.42578125" style="56" customWidth="1"/>
    <col min="4357" max="4357" width="15.85546875" style="56" customWidth="1"/>
    <col min="4358" max="4362" width="9.140625" style="56"/>
    <col min="4363" max="4363" width="9.140625" style="56" customWidth="1"/>
    <col min="4364" max="4609" width="9.140625" style="56"/>
    <col min="4610" max="4610" width="15.5703125" style="56" customWidth="1"/>
    <col min="4611" max="4611" width="21.7109375" style="56" customWidth="1"/>
    <col min="4612" max="4612" width="19.42578125" style="56" customWidth="1"/>
    <col min="4613" max="4613" width="15.85546875" style="56" customWidth="1"/>
    <col min="4614" max="4618" width="9.140625" style="56"/>
    <col min="4619" max="4619" width="9.140625" style="56" customWidth="1"/>
    <col min="4620" max="4865" width="9.140625" style="56"/>
    <col min="4866" max="4866" width="15.5703125" style="56" customWidth="1"/>
    <col min="4867" max="4867" width="21.7109375" style="56" customWidth="1"/>
    <col min="4868" max="4868" width="19.42578125" style="56" customWidth="1"/>
    <col min="4869" max="4869" width="15.85546875" style="56" customWidth="1"/>
    <col min="4870" max="4874" width="9.140625" style="56"/>
    <col min="4875" max="4875" width="9.140625" style="56" customWidth="1"/>
    <col min="4876" max="5121" width="9.140625" style="56"/>
    <col min="5122" max="5122" width="15.5703125" style="56" customWidth="1"/>
    <col min="5123" max="5123" width="21.7109375" style="56" customWidth="1"/>
    <col min="5124" max="5124" width="19.42578125" style="56" customWidth="1"/>
    <col min="5125" max="5125" width="15.85546875" style="56" customWidth="1"/>
    <col min="5126" max="5130" width="9.140625" style="56"/>
    <col min="5131" max="5131" width="9.140625" style="56" customWidth="1"/>
    <col min="5132" max="5377" width="9.140625" style="56"/>
    <col min="5378" max="5378" width="15.5703125" style="56" customWidth="1"/>
    <col min="5379" max="5379" width="21.7109375" style="56" customWidth="1"/>
    <col min="5380" max="5380" width="19.42578125" style="56" customWidth="1"/>
    <col min="5381" max="5381" width="15.85546875" style="56" customWidth="1"/>
    <col min="5382" max="5386" width="9.140625" style="56"/>
    <col min="5387" max="5387" width="9.140625" style="56" customWidth="1"/>
    <col min="5388" max="5633" width="9.140625" style="56"/>
    <col min="5634" max="5634" width="15.5703125" style="56" customWidth="1"/>
    <col min="5635" max="5635" width="21.7109375" style="56" customWidth="1"/>
    <col min="5636" max="5636" width="19.42578125" style="56" customWidth="1"/>
    <col min="5637" max="5637" width="15.85546875" style="56" customWidth="1"/>
    <col min="5638" max="5642" width="9.140625" style="56"/>
    <col min="5643" max="5643" width="9.140625" style="56" customWidth="1"/>
    <col min="5644" max="5889" width="9.140625" style="56"/>
    <col min="5890" max="5890" width="15.5703125" style="56" customWidth="1"/>
    <col min="5891" max="5891" width="21.7109375" style="56" customWidth="1"/>
    <col min="5892" max="5892" width="19.42578125" style="56" customWidth="1"/>
    <col min="5893" max="5893" width="15.85546875" style="56" customWidth="1"/>
    <col min="5894" max="5898" width="9.140625" style="56"/>
    <col min="5899" max="5899" width="9.140625" style="56" customWidth="1"/>
    <col min="5900" max="6145" width="9.140625" style="56"/>
    <col min="6146" max="6146" width="15.5703125" style="56" customWidth="1"/>
    <col min="6147" max="6147" width="21.7109375" style="56" customWidth="1"/>
    <col min="6148" max="6148" width="19.42578125" style="56" customWidth="1"/>
    <col min="6149" max="6149" width="15.85546875" style="56" customWidth="1"/>
    <col min="6150" max="6154" width="9.140625" style="56"/>
    <col min="6155" max="6155" width="9.140625" style="56" customWidth="1"/>
    <col min="6156" max="6401" width="9.140625" style="56"/>
    <col min="6402" max="6402" width="15.5703125" style="56" customWidth="1"/>
    <col min="6403" max="6403" width="21.7109375" style="56" customWidth="1"/>
    <col min="6404" max="6404" width="19.42578125" style="56" customWidth="1"/>
    <col min="6405" max="6405" width="15.85546875" style="56" customWidth="1"/>
    <col min="6406" max="6410" width="9.140625" style="56"/>
    <col min="6411" max="6411" width="9.140625" style="56" customWidth="1"/>
    <col min="6412" max="6657" width="9.140625" style="56"/>
    <col min="6658" max="6658" width="15.5703125" style="56" customWidth="1"/>
    <col min="6659" max="6659" width="21.7109375" style="56" customWidth="1"/>
    <col min="6660" max="6660" width="19.42578125" style="56" customWidth="1"/>
    <col min="6661" max="6661" width="15.85546875" style="56" customWidth="1"/>
    <col min="6662" max="6666" width="9.140625" style="56"/>
    <col min="6667" max="6667" width="9.140625" style="56" customWidth="1"/>
    <col min="6668" max="6913" width="9.140625" style="56"/>
    <col min="6914" max="6914" width="15.5703125" style="56" customWidth="1"/>
    <col min="6915" max="6915" width="21.7109375" style="56" customWidth="1"/>
    <col min="6916" max="6916" width="19.42578125" style="56" customWidth="1"/>
    <col min="6917" max="6917" width="15.85546875" style="56" customWidth="1"/>
    <col min="6918" max="6922" width="9.140625" style="56"/>
    <col min="6923" max="6923" width="9.140625" style="56" customWidth="1"/>
    <col min="6924" max="7169" width="9.140625" style="56"/>
    <col min="7170" max="7170" width="15.5703125" style="56" customWidth="1"/>
    <col min="7171" max="7171" width="21.7109375" style="56" customWidth="1"/>
    <col min="7172" max="7172" width="19.42578125" style="56" customWidth="1"/>
    <col min="7173" max="7173" width="15.85546875" style="56" customWidth="1"/>
    <col min="7174" max="7178" width="9.140625" style="56"/>
    <col min="7179" max="7179" width="9.140625" style="56" customWidth="1"/>
    <col min="7180" max="7425" width="9.140625" style="56"/>
    <col min="7426" max="7426" width="15.5703125" style="56" customWidth="1"/>
    <col min="7427" max="7427" width="21.7109375" style="56" customWidth="1"/>
    <col min="7428" max="7428" width="19.42578125" style="56" customWidth="1"/>
    <col min="7429" max="7429" width="15.85546875" style="56" customWidth="1"/>
    <col min="7430" max="7434" width="9.140625" style="56"/>
    <col min="7435" max="7435" width="9.140625" style="56" customWidth="1"/>
    <col min="7436" max="7681" width="9.140625" style="56"/>
    <col min="7682" max="7682" width="15.5703125" style="56" customWidth="1"/>
    <col min="7683" max="7683" width="21.7109375" style="56" customWidth="1"/>
    <col min="7684" max="7684" width="19.42578125" style="56" customWidth="1"/>
    <col min="7685" max="7685" width="15.85546875" style="56" customWidth="1"/>
    <col min="7686" max="7690" width="9.140625" style="56"/>
    <col min="7691" max="7691" width="9.140625" style="56" customWidth="1"/>
    <col min="7692" max="7937" width="9.140625" style="56"/>
    <col min="7938" max="7938" width="15.5703125" style="56" customWidth="1"/>
    <col min="7939" max="7939" width="21.7109375" style="56" customWidth="1"/>
    <col min="7940" max="7940" width="19.42578125" style="56" customWidth="1"/>
    <col min="7941" max="7941" width="15.85546875" style="56" customWidth="1"/>
    <col min="7942" max="7946" width="9.140625" style="56"/>
    <col min="7947" max="7947" width="9.140625" style="56" customWidth="1"/>
    <col min="7948" max="8193" width="9.140625" style="56"/>
    <col min="8194" max="8194" width="15.5703125" style="56" customWidth="1"/>
    <col min="8195" max="8195" width="21.7109375" style="56" customWidth="1"/>
    <col min="8196" max="8196" width="19.42578125" style="56" customWidth="1"/>
    <col min="8197" max="8197" width="15.85546875" style="56" customWidth="1"/>
    <col min="8198" max="8202" width="9.140625" style="56"/>
    <col min="8203" max="8203" width="9.140625" style="56" customWidth="1"/>
    <col min="8204" max="8449" width="9.140625" style="56"/>
    <col min="8450" max="8450" width="15.5703125" style="56" customWidth="1"/>
    <col min="8451" max="8451" width="21.7109375" style="56" customWidth="1"/>
    <col min="8452" max="8452" width="19.42578125" style="56" customWidth="1"/>
    <col min="8453" max="8453" width="15.85546875" style="56" customWidth="1"/>
    <col min="8454" max="8458" width="9.140625" style="56"/>
    <col min="8459" max="8459" width="9.140625" style="56" customWidth="1"/>
    <col min="8460" max="8705" width="9.140625" style="56"/>
    <col min="8706" max="8706" width="15.5703125" style="56" customWidth="1"/>
    <col min="8707" max="8707" width="21.7109375" style="56" customWidth="1"/>
    <col min="8708" max="8708" width="19.42578125" style="56" customWidth="1"/>
    <col min="8709" max="8709" width="15.85546875" style="56" customWidth="1"/>
    <col min="8710" max="8714" width="9.140625" style="56"/>
    <col min="8715" max="8715" width="9.140625" style="56" customWidth="1"/>
    <col min="8716" max="8961" width="9.140625" style="56"/>
    <col min="8962" max="8962" width="15.5703125" style="56" customWidth="1"/>
    <col min="8963" max="8963" width="21.7109375" style="56" customWidth="1"/>
    <col min="8964" max="8964" width="19.42578125" style="56" customWidth="1"/>
    <col min="8965" max="8965" width="15.85546875" style="56" customWidth="1"/>
    <col min="8966" max="8970" width="9.140625" style="56"/>
    <col min="8971" max="8971" width="9.140625" style="56" customWidth="1"/>
    <col min="8972" max="9217" width="9.140625" style="56"/>
    <col min="9218" max="9218" width="15.5703125" style="56" customWidth="1"/>
    <col min="9219" max="9219" width="21.7109375" style="56" customWidth="1"/>
    <col min="9220" max="9220" width="19.42578125" style="56" customWidth="1"/>
    <col min="9221" max="9221" width="15.85546875" style="56" customWidth="1"/>
    <col min="9222" max="9226" width="9.140625" style="56"/>
    <col min="9227" max="9227" width="9.140625" style="56" customWidth="1"/>
    <col min="9228" max="9473" width="9.140625" style="56"/>
    <col min="9474" max="9474" width="15.5703125" style="56" customWidth="1"/>
    <col min="9475" max="9475" width="21.7109375" style="56" customWidth="1"/>
    <col min="9476" max="9476" width="19.42578125" style="56" customWidth="1"/>
    <col min="9477" max="9477" width="15.85546875" style="56" customWidth="1"/>
    <col min="9478" max="9482" width="9.140625" style="56"/>
    <col min="9483" max="9483" width="9.140625" style="56" customWidth="1"/>
    <col min="9484" max="9729" width="9.140625" style="56"/>
    <col min="9730" max="9730" width="15.5703125" style="56" customWidth="1"/>
    <col min="9731" max="9731" width="21.7109375" style="56" customWidth="1"/>
    <col min="9732" max="9732" width="19.42578125" style="56" customWidth="1"/>
    <col min="9733" max="9733" width="15.85546875" style="56" customWidth="1"/>
    <col min="9734" max="9738" width="9.140625" style="56"/>
    <col min="9739" max="9739" width="9.140625" style="56" customWidth="1"/>
    <col min="9740" max="9985" width="9.140625" style="56"/>
    <col min="9986" max="9986" width="15.5703125" style="56" customWidth="1"/>
    <col min="9987" max="9987" width="21.7109375" style="56" customWidth="1"/>
    <col min="9988" max="9988" width="19.42578125" style="56" customWidth="1"/>
    <col min="9989" max="9989" width="15.85546875" style="56" customWidth="1"/>
    <col min="9990" max="9994" width="9.140625" style="56"/>
    <col min="9995" max="9995" width="9.140625" style="56" customWidth="1"/>
    <col min="9996" max="10241" width="9.140625" style="56"/>
    <col min="10242" max="10242" width="15.5703125" style="56" customWidth="1"/>
    <col min="10243" max="10243" width="21.7109375" style="56" customWidth="1"/>
    <col min="10244" max="10244" width="19.42578125" style="56" customWidth="1"/>
    <col min="10245" max="10245" width="15.85546875" style="56" customWidth="1"/>
    <col min="10246" max="10250" width="9.140625" style="56"/>
    <col min="10251" max="10251" width="9.140625" style="56" customWidth="1"/>
    <col min="10252" max="10497" width="9.140625" style="56"/>
    <col min="10498" max="10498" width="15.5703125" style="56" customWidth="1"/>
    <col min="10499" max="10499" width="21.7109375" style="56" customWidth="1"/>
    <col min="10500" max="10500" width="19.42578125" style="56" customWidth="1"/>
    <col min="10501" max="10501" width="15.85546875" style="56" customWidth="1"/>
    <col min="10502" max="10506" width="9.140625" style="56"/>
    <col min="10507" max="10507" width="9.140625" style="56" customWidth="1"/>
    <col min="10508" max="10753" width="9.140625" style="56"/>
    <col min="10754" max="10754" width="15.5703125" style="56" customWidth="1"/>
    <col min="10755" max="10755" width="21.7109375" style="56" customWidth="1"/>
    <col min="10756" max="10756" width="19.42578125" style="56" customWidth="1"/>
    <col min="10757" max="10757" width="15.85546875" style="56" customWidth="1"/>
    <col min="10758" max="10762" width="9.140625" style="56"/>
    <col min="10763" max="10763" width="9.140625" style="56" customWidth="1"/>
    <col min="10764" max="11009" width="9.140625" style="56"/>
    <col min="11010" max="11010" width="15.5703125" style="56" customWidth="1"/>
    <col min="11011" max="11011" width="21.7109375" style="56" customWidth="1"/>
    <col min="11012" max="11012" width="19.42578125" style="56" customWidth="1"/>
    <col min="11013" max="11013" width="15.85546875" style="56" customWidth="1"/>
    <col min="11014" max="11018" width="9.140625" style="56"/>
    <col min="11019" max="11019" width="9.140625" style="56" customWidth="1"/>
    <col min="11020" max="11265" width="9.140625" style="56"/>
    <col min="11266" max="11266" width="15.5703125" style="56" customWidth="1"/>
    <col min="11267" max="11267" width="21.7109375" style="56" customWidth="1"/>
    <col min="11268" max="11268" width="19.42578125" style="56" customWidth="1"/>
    <col min="11269" max="11269" width="15.85546875" style="56" customWidth="1"/>
    <col min="11270" max="11274" width="9.140625" style="56"/>
    <col min="11275" max="11275" width="9.140625" style="56" customWidth="1"/>
    <col min="11276" max="11521" width="9.140625" style="56"/>
    <col min="11522" max="11522" width="15.5703125" style="56" customWidth="1"/>
    <col min="11523" max="11523" width="21.7109375" style="56" customWidth="1"/>
    <col min="11524" max="11524" width="19.42578125" style="56" customWidth="1"/>
    <col min="11525" max="11525" width="15.85546875" style="56" customWidth="1"/>
    <col min="11526" max="11530" width="9.140625" style="56"/>
    <col min="11531" max="11531" width="9.140625" style="56" customWidth="1"/>
    <col min="11532" max="11777" width="9.140625" style="56"/>
    <col min="11778" max="11778" width="15.5703125" style="56" customWidth="1"/>
    <col min="11779" max="11779" width="21.7109375" style="56" customWidth="1"/>
    <col min="11780" max="11780" width="19.42578125" style="56" customWidth="1"/>
    <col min="11781" max="11781" width="15.85546875" style="56" customWidth="1"/>
    <col min="11782" max="11786" width="9.140625" style="56"/>
    <col min="11787" max="11787" width="9.140625" style="56" customWidth="1"/>
    <col min="11788" max="12033" width="9.140625" style="56"/>
    <col min="12034" max="12034" width="15.5703125" style="56" customWidth="1"/>
    <col min="12035" max="12035" width="21.7109375" style="56" customWidth="1"/>
    <col min="12036" max="12036" width="19.42578125" style="56" customWidth="1"/>
    <col min="12037" max="12037" width="15.85546875" style="56" customWidth="1"/>
    <col min="12038" max="12042" width="9.140625" style="56"/>
    <col min="12043" max="12043" width="9.140625" style="56" customWidth="1"/>
    <col min="12044" max="12289" width="9.140625" style="56"/>
    <col min="12290" max="12290" width="15.5703125" style="56" customWidth="1"/>
    <col min="12291" max="12291" width="21.7109375" style="56" customWidth="1"/>
    <col min="12292" max="12292" width="19.42578125" style="56" customWidth="1"/>
    <col min="12293" max="12293" width="15.85546875" style="56" customWidth="1"/>
    <col min="12294" max="12298" width="9.140625" style="56"/>
    <col min="12299" max="12299" width="9.140625" style="56" customWidth="1"/>
    <col min="12300" max="12545" width="9.140625" style="56"/>
    <col min="12546" max="12546" width="15.5703125" style="56" customWidth="1"/>
    <col min="12547" max="12547" width="21.7109375" style="56" customWidth="1"/>
    <col min="12548" max="12548" width="19.42578125" style="56" customWidth="1"/>
    <col min="12549" max="12549" width="15.85546875" style="56" customWidth="1"/>
    <col min="12550" max="12554" width="9.140625" style="56"/>
    <col min="12555" max="12555" width="9.140625" style="56" customWidth="1"/>
    <col min="12556" max="12801" width="9.140625" style="56"/>
    <col min="12802" max="12802" width="15.5703125" style="56" customWidth="1"/>
    <col min="12803" max="12803" width="21.7109375" style="56" customWidth="1"/>
    <col min="12804" max="12804" width="19.42578125" style="56" customWidth="1"/>
    <col min="12805" max="12805" width="15.85546875" style="56" customWidth="1"/>
    <col min="12806" max="12810" width="9.140625" style="56"/>
    <col min="12811" max="12811" width="9.140625" style="56" customWidth="1"/>
    <col min="12812" max="13057" width="9.140625" style="56"/>
    <col min="13058" max="13058" width="15.5703125" style="56" customWidth="1"/>
    <col min="13059" max="13059" width="21.7109375" style="56" customWidth="1"/>
    <col min="13060" max="13060" width="19.42578125" style="56" customWidth="1"/>
    <col min="13061" max="13061" width="15.85546875" style="56" customWidth="1"/>
    <col min="13062" max="13066" width="9.140625" style="56"/>
    <col min="13067" max="13067" width="9.140625" style="56" customWidth="1"/>
    <col min="13068" max="13313" width="9.140625" style="56"/>
    <col min="13314" max="13314" width="15.5703125" style="56" customWidth="1"/>
    <col min="13315" max="13315" width="21.7109375" style="56" customWidth="1"/>
    <col min="13316" max="13316" width="19.42578125" style="56" customWidth="1"/>
    <col min="13317" max="13317" width="15.85546875" style="56" customWidth="1"/>
    <col min="13318" max="13322" width="9.140625" style="56"/>
    <col min="13323" max="13323" width="9.140625" style="56" customWidth="1"/>
    <col min="13324" max="13569" width="9.140625" style="56"/>
    <col min="13570" max="13570" width="15.5703125" style="56" customWidth="1"/>
    <col min="13571" max="13571" width="21.7109375" style="56" customWidth="1"/>
    <col min="13572" max="13572" width="19.42578125" style="56" customWidth="1"/>
    <col min="13573" max="13573" width="15.85546875" style="56" customWidth="1"/>
    <col min="13574" max="13578" width="9.140625" style="56"/>
    <col min="13579" max="13579" width="9.140625" style="56" customWidth="1"/>
    <col min="13580" max="13825" width="9.140625" style="56"/>
    <col min="13826" max="13826" width="15.5703125" style="56" customWidth="1"/>
    <col min="13827" max="13827" width="21.7109375" style="56" customWidth="1"/>
    <col min="13828" max="13828" width="19.42578125" style="56" customWidth="1"/>
    <col min="13829" max="13829" width="15.85546875" style="56" customWidth="1"/>
    <col min="13830" max="13834" width="9.140625" style="56"/>
    <col min="13835" max="13835" width="9.140625" style="56" customWidth="1"/>
    <col min="13836" max="14081" width="9.140625" style="56"/>
    <col min="14082" max="14082" width="15.5703125" style="56" customWidth="1"/>
    <col min="14083" max="14083" width="21.7109375" style="56" customWidth="1"/>
    <col min="14084" max="14084" width="19.42578125" style="56" customWidth="1"/>
    <col min="14085" max="14085" width="15.85546875" style="56" customWidth="1"/>
    <col min="14086" max="14090" width="9.140625" style="56"/>
    <col min="14091" max="14091" width="9.140625" style="56" customWidth="1"/>
    <col min="14092" max="14337" width="9.140625" style="56"/>
    <col min="14338" max="14338" width="15.5703125" style="56" customWidth="1"/>
    <col min="14339" max="14339" width="21.7109375" style="56" customWidth="1"/>
    <col min="14340" max="14340" width="19.42578125" style="56" customWidth="1"/>
    <col min="14341" max="14341" width="15.85546875" style="56" customWidth="1"/>
    <col min="14342" max="14346" width="9.140625" style="56"/>
    <col min="14347" max="14347" width="9.140625" style="56" customWidth="1"/>
    <col min="14348" max="14593" width="9.140625" style="56"/>
    <col min="14594" max="14594" width="15.5703125" style="56" customWidth="1"/>
    <col min="14595" max="14595" width="21.7109375" style="56" customWidth="1"/>
    <col min="14596" max="14596" width="19.42578125" style="56" customWidth="1"/>
    <col min="14597" max="14597" width="15.85546875" style="56" customWidth="1"/>
    <col min="14598" max="14602" width="9.140625" style="56"/>
    <col min="14603" max="14603" width="9.140625" style="56" customWidth="1"/>
    <col min="14604" max="14849" width="9.140625" style="56"/>
    <col min="14850" max="14850" width="15.5703125" style="56" customWidth="1"/>
    <col min="14851" max="14851" width="21.7109375" style="56" customWidth="1"/>
    <col min="14852" max="14852" width="19.42578125" style="56" customWidth="1"/>
    <col min="14853" max="14853" width="15.85546875" style="56" customWidth="1"/>
    <col min="14854" max="14858" width="9.140625" style="56"/>
    <col min="14859" max="14859" width="9.140625" style="56" customWidth="1"/>
    <col min="14860" max="15105" width="9.140625" style="56"/>
    <col min="15106" max="15106" width="15.5703125" style="56" customWidth="1"/>
    <col min="15107" max="15107" width="21.7109375" style="56" customWidth="1"/>
    <col min="15108" max="15108" width="19.42578125" style="56" customWidth="1"/>
    <col min="15109" max="15109" width="15.85546875" style="56" customWidth="1"/>
    <col min="15110" max="15114" width="9.140625" style="56"/>
    <col min="15115" max="15115" width="9.140625" style="56" customWidth="1"/>
    <col min="15116" max="15361" width="9.140625" style="56"/>
    <col min="15362" max="15362" width="15.5703125" style="56" customWidth="1"/>
    <col min="15363" max="15363" width="21.7109375" style="56" customWidth="1"/>
    <col min="15364" max="15364" width="19.42578125" style="56" customWidth="1"/>
    <col min="15365" max="15365" width="15.85546875" style="56" customWidth="1"/>
    <col min="15366" max="15370" width="9.140625" style="56"/>
    <col min="15371" max="15371" width="9.140625" style="56" customWidth="1"/>
    <col min="15372" max="15617" width="9.140625" style="56"/>
    <col min="15618" max="15618" width="15.5703125" style="56" customWidth="1"/>
    <col min="15619" max="15619" width="21.7109375" style="56" customWidth="1"/>
    <col min="15620" max="15620" width="19.42578125" style="56" customWidth="1"/>
    <col min="15621" max="15621" width="15.85546875" style="56" customWidth="1"/>
    <col min="15622" max="15626" width="9.140625" style="56"/>
    <col min="15627" max="15627" width="9.140625" style="56" customWidth="1"/>
    <col min="15628" max="15873" width="9.140625" style="56"/>
    <col min="15874" max="15874" width="15.5703125" style="56" customWidth="1"/>
    <col min="15875" max="15875" width="21.7109375" style="56" customWidth="1"/>
    <col min="15876" max="15876" width="19.42578125" style="56" customWidth="1"/>
    <col min="15877" max="15877" width="15.85546875" style="56" customWidth="1"/>
    <col min="15878" max="15882" width="9.140625" style="56"/>
    <col min="15883" max="15883" width="9.140625" style="56" customWidth="1"/>
    <col min="15884" max="16129" width="9.140625" style="56"/>
    <col min="16130" max="16130" width="15.5703125" style="56" customWidth="1"/>
    <col min="16131" max="16131" width="21.7109375" style="56" customWidth="1"/>
    <col min="16132" max="16132" width="19.42578125" style="56" customWidth="1"/>
    <col min="16133" max="16133" width="15.85546875" style="56" customWidth="1"/>
    <col min="16134" max="16138" width="9.140625" style="56"/>
    <col min="16139" max="16139" width="9.140625" style="56" customWidth="1"/>
    <col min="16140" max="16384" width="9.140625" style="56"/>
  </cols>
  <sheetData>
    <row r="1" spans="1:10" x14ac:dyDescent="0.2">
      <c r="A1" s="54" t="s">
        <v>12</v>
      </c>
      <c r="C1" s="55"/>
      <c r="G1" s="57"/>
      <c r="H1" s="57"/>
      <c r="I1" s="57"/>
      <c r="J1" s="57"/>
    </row>
    <row r="2" spans="1:10" x14ac:dyDescent="0.2">
      <c r="C2" s="55"/>
      <c r="G2" s="57"/>
      <c r="H2" s="57"/>
      <c r="I2" s="57"/>
      <c r="J2" s="57"/>
    </row>
    <row r="3" spans="1:10" x14ac:dyDescent="0.2">
      <c r="A3" s="59" t="s">
        <v>1</v>
      </c>
      <c r="B3" s="60" t="s">
        <v>69</v>
      </c>
      <c r="C3" s="164"/>
      <c r="D3" s="182"/>
      <c r="E3" s="182"/>
      <c r="G3" s="57"/>
      <c r="H3" s="57"/>
      <c r="I3" s="57"/>
      <c r="J3" s="57"/>
    </row>
    <row r="4" spans="1:10" x14ac:dyDescent="0.2">
      <c r="B4" s="55" t="s">
        <v>13</v>
      </c>
      <c r="C4" s="164"/>
      <c r="D4" s="164"/>
      <c r="E4" s="164"/>
      <c r="G4" s="57"/>
      <c r="H4" s="57"/>
      <c r="I4" s="57"/>
      <c r="J4" s="57"/>
    </row>
    <row r="5" spans="1:10" x14ac:dyDescent="0.2">
      <c r="C5" s="164"/>
      <c r="D5" s="57"/>
      <c r="E5" s="57"/>
      <c r="G5" s="57"/>
      <c r="H5" s="57"/>
      <c r="I5" s="57"/>
      <c r="J5" s="57"/>
    </row>
    <row r="6" spans="1:10" x14ac:dyDescent="0.2">
      <c r="A6" s="58">
        <v>1950</v>
      </c>
      <c r="B6" s="161">
        <v>12.347109130530001</v>
      </c>
      <c r="C6" s="66"/>
      <c r="D6" s="67"/>
      <c r="E6" s="68"/>
      <c r="G6" s="62"/>
      <c r="H6" s="57"/>
      <c r="I6" s="63"/>
      <c r="J6" s="57"/>
    </row>
    <row r="7" spans="1:10" x14ac:dyDescent="0.2">
      <c r="A7" s="58">
        <v>1951</v>
      </c>
      <c r="B7" s="161">
        <v>12.552996100878</v>
      </c>
      <c r="C7" s="66"/>
      <c r="D7" s="67"/>
      <c r="E7" s="68"/>
      <c r="G7" s="62"/>
      <c r="H7" s="57"/>
      <c r="I7" s="63"/>
      <c r="J7" s="57"/>
    </row>
    <row r="8" spans="1:10" x14ac:dyDescent="0.2">
      <c r="A8" s="58">
        <v>1952</v>
      </c>
      <c r="B8" s="161">
        <v>11.306479358141001</v>
      </c>
      <c r="C8" s="66"/>
      <c r="D8" s="67"/>
      <c r="E8" s="68"/>
      <c r="G8" s="62"/>
      <c r="H8" s="57"/>
      <c r="I8" s="63"/>
      <c r="J8" s="57"/>
    </row>
    <row r="9" spans="1:10" x14ac:dyDescent="0.2">
      <c r="A9" s="58">
        <v>1953</v>
      </c>
      <c r="B9" s="161">
        <v>11.372683889224</v>
      </c>
      <c r="C9" s="66"/>
      <c r="D9" s="67"/>
      <c r="E9" s="68"/>
      <c r="G9" s="62"/>
      <c r="H9" s="57"/>
      <c r="I9" s="63"/>
      <c r="J9" s="57"/>
    </row>
    <row r="10" spans="1:10" x14ac:dyDescent="0.2">
      <c r="A10" s="58">
        <v>1954</v>
      </c>
      <c r="B10" s="161">
        <v>9.7146666756230005</v>
      </c>
      <c r="C10" s="66"/>
      <c r="D10" s="67"/>
      <c r="E10" s="68"/>
      <c r="G10" s="62"/>
      <c r="H10" s="57"/>
      <c r="I10" s="63"/>
      <c r="J10" s="57"/>
    </row>
    <row r="11" spans="1:10" x14ac:dyDescent="0.2">
      <c r="A11" s="58">
        <v>1955</v>
      </c>
      <c r="B11" s="161">
        <v>11.16725865549</v>
      </c>
      <c r="C11" s="66"/>
      <c r="D11" s="67"/>
      <c r="E11" s="68"/>
      <c r="G11" s="62"/>
      <c r="H11" s="57"/>
      <c r="I11" s="63"/>
      <c r="J11" s="57"/>
    </row>
    <row r="12" spans="1:10" x14ac:dyDescent="0.2">
      <c r="A12" s="58">
        <v>1956</v>
      </c>
      <c r="B12" s="161">
        <v>11.349723194628</v>
      </c>
      <c r="C12" s="66"/>
      <c r="D12" s="67"/>
      <c r="E12" s="68"/>
      <c r="G12" s="62"/>
      <c r="H12" s="57"/>
      <c r="I12" s="63"/>
      <c r="J12" s="57"/>
    </row>
    <row r="13" spans="1:10" x14ac:dyDescent="0.2">
      <c r="A13" s="58">
        <v>1957</v>
      </c>
      <c r="B13" s="161">
        <v>10.82063055796</v>
      </c>
      <c r="C13" s="66"/>
      <c r="D13" s="67"/>
      <c r="E13" s="68"/>
      <c r="G13" s="62"/>
      <c r="H13" s="57"/>
      <c r="I13" s="63"/>
      <c r="J13" s="57"/>
    </row>
    <row r="14" spans="1:10" x14ac:dyDescent="0.2">
      <c r="A14" s="58">
        <v>1958</v>
      </c>
      <c r="B14" s="161">
        <v>9.5332867097200005</v>
      </c>
      <c r="C14" s="66"/>
      <c r="D14" s="67"/>
      <c r="E14" s="68"/>
      <c r="G14" s="62"/>
      <c r="H14" s="57"/>
      <c r="I14" s="63"/>
      <c r="J14" s="57"/>
    </row>
    <row r="15" spans="1:10" x14ac:dyDescent="0.2">
      <c r="A15" s="58">
        <v>1959</v>
      </c>
      <c r="B15" s="161">
        <v>9.5183530408989991</v>
      </c>
      <c r="C15" s="66"/>
      <c r="D15" s="67"/>
      <c r="E15" s="68"/>
      <c r="G15" s="62"/>
      <c r="H15" s="57"/>
      <c r="I15" s="63"/>
      <c r="J15" s="57"/>
    </row>
    <row r="16" spans="1:10" x14ac:dyDescent="0.2">
      <c r="A16" s="58">
        <v>1960</v>
      </c>
      <c r="B16" s="161">
        <v>9.837784624967</v>
      </c>
      <c r="C16" s="66"/>
      <c r="D16" s="67"/>
      <c r="E16" s="68"/>
      <c r="G16" s="62"/>
      <c r="H16" s="57"/>
      <c r="I16" s="63"/>
      <c r="J16" s="57"/>
    </row>
    <row r="17" spans="1:10" x14ac:dyDescent="0.2">
      <c r="A17" s="58">
        <v>1961</v>
      </c>
      <c r="B17" s="161">
        <v>9.6233510115840009</v>
      </c>
      <c r="C17" s="66"/>
      <c r="D17" s="67"/>
      <c r="E17" s="68"/>
      <c r="G17" s="62"/>
      <c r="H17" s="57"/>
      <c r="I17" s="63"/>
      <c r="J17" s="57"/>
    </row>
    <row r="18" spans="1:10" x14ac:dyDescent="0.2">
      <c r="A18" s="58">
        <v>1962</v>
      </c>
      <c r="B18" s="161">
        <v>9.9064537938629993</v>
      </c>
      <c r="C18" s="66"/>
      <c r="D18" s="67"/>
      <c r="E18" s="68"/>
      <c r="G18" s="62"/>
      <c r="H18" s="57"/>
      <c r="I18" s="63"/>
      <c r="J18" s="57"/>
    </row>
    <row r="19" spans="1:10" x14ac:dyDescent="0.2">
      <c r="A19" s="58">
        <v>1963</v>
      </c>
      <c r="B19" s="161">
        <v>10.412538386472001</v>
      </c>
      <c r="C19" s="66"/>
      <c r="D19" s="67"/>
      <c r="E19" s="68"/>
      <c r="G19" s="62"/>
      <c r="H19" s="57"/>
      <c r="I19" s="63"/>
      <c r="J19" s="57"/>
    </row>
    <row r="20" spans="1:10" x14ac:dyDescent="0.2">
      <c r="A20" s="58">
        <v>1964</v>
      </c>
      <c r="B20" s="161">
        <v>10.964384583114001</v>
      </c>
      <c r="C20" s="66"/>
      <c r="D20" s="67"/>
      <c r="E20" s="68"/>
      <c r="G20" s="62"/>
      <c r="H20" s="57"/>
      <c r="I20" s="63"/>
      <c r="J20" s="57"/>
    </row>
    <row r="21" spans="1:10" x14ac:dyDescent="0.2">
      <c r="A21" s="58">
        <v>1965</v>
      </c>
      <c r="B21" s="161">
        <v>11.580608124903</v>
      </c>
      <c r="C21" s="66"/>
      <c r="D21" s="67"/>
      <c r="E21" s="68"/>
      <c r="G21" s="62"/>
      <c r="H21" s="57"/>
      <c r="I21" s="63"/>
      <c r="J21" s="57"/>
    </row>
    <row r="22" spans="1:10" x14ac:dyDescent="0.2">
      <c r="A22" s="58">
        <v>1966</v>
      </c>
      <c r="B22" s="161">
        <v>12.143080285908001</v>
      </c>
      <c r="C22" s="66"/>
      <c r="D22" s="67"/>
      <c r="E22" s="68"/>
      <c r="G22" s="62"/>
      <c r="H22" s="57"/>
      <c r="I22" s="63"/>
      <c r="J22" s="57"/>
    </row>
    <row r="23" spans="1:10" x14ac:dyDescent="0.2">
      <c r="A23" s="58">
        <v>1967</v>
      </c>
      <c r="B23" s="161">
        <v>11.913750411519</v>
      </c>
      <c r="C23" s="66"/>
      <c r="D23" s="67"/>
      <c r="E23" s="68"/>
      <c r="G23" s="62"/>
      <c r="H23" s="57"/>
      <c r="I23" s="63"/>
      <c r="J23" s="57"/>
    </row>
    <row r="24" spans="1:10" x14ac:dyDescent="0.2">
      <c r="A24" s="58">
        <v>1968</v>
      </c>
      <c r="B24" s="161">
        <v>12.330677490834001</v>
      </c>
      <c r="C24" s="66"/>
      <c r="D24" s="67"/>
      <c r="E24" s="68"/>
      <c r="G24" s="62"/>
      <c r="H24" s="57"/>
      <c r="I24" s="63"/>
      <c r="J24" s="57"/>
    </row>
    <row r="25" spans="1:10" x14ac:dyDescent="0.2">
      <c r="A25" s="58">
        <v>1969</v>
      </c>
      <c r="B25" s="161">
        <v>12.381540073991998</v>
      </c>
      <c r="C25" s="66"/>
      <c r="D25" s="67"/>
      <c r="E25" s="68"/>
      <c r="G25" s="62"/>
      <c r="H25" s="57"/>
      <c r="I25" s="63"/>
      <c r="J25" s="57"/>
    </row>
    <row r="26" spans="1:10" x14ac:dyDescent="0.2">
      <c r="A26" s="58">
        <v>1970</v>
      </c>
      <c r="B26" s="161">
        <v>12.264527795520001</v>
      </c>
      <c r="C26" s="66"/>
      <c r="D26" s="67"/>
      <c r="E26" s="68"/>
      <c r="G26" s="62"/>
      <c r="H26" s="57"/>
      <c r="I26" s="63"/>
      <c r="J26" s="57"/>
    </row>
    <row r="27" spans="1:10" x14ac:dyDescent="0.2">
      <c r="A27" s="58">
        <v>1971</v>
      </c>
      <c r="B27" s="161">
        <v>11.598411489756</v>
      </c>
      <c r="C27" s="66"/>
      <c r="D27" s="67"/>
      <c r="E27" s="68"/>
      <c r="G27" s="62"/>
      <c r="H27" s="57"/>
      <c r="I27" s="63"/>
      <c r="J27" s="57"/>
    </row>
    <row r="28" spans="1:10" x14ac:dyDescent="0.2">
      <c r="A28" s="58">
        <v>1972</v>
      </c>
      <c r="B28" s="161">
        <v>12.076917354008</v>
      </c>
      <c r="C28" s="66"/>
      <c r="D28" s="67"/>
      <c r="E28" s="68"/>
      <c r="G28" s="62"/>
      <c r="H28" s="57"/>
      <c r="I28" s="63"/>
      <c r="J28" s="57"/>
    </row>
    <row r="29" spans="1:10" x14ac:dyDescent="0.2">
      <c r="A29" s="58">
        <v>1973</v>
      </c>
      <c r="B29" s="161">
        <v>12.971490134371001</v>
      </c>
      <c r="C29" s="66"/>
      <c r="D29" s="67"/>
      <c r="E29" s="68"/>
      <c r="G29" s="62"/>
      <c r="H29" s="57"/>
      <c r="I29" s="63"/>
      <c r="J29" s="57"/>
    </row>
    <row r="30" spans="1:10" x14ac:dyDescent="0.2">
      <c r="A30" s="58">
        <v>1974</v>
      </c>
      <c r="B30" s="161">
        <v>12.6628776186</v>
      </c>
      <c r="C30" s="66"/>
      <c r="D30" s="67"/>
      <c r="E30" s="68"/>
      <c r="G30" s="62"/>
      <c r="H30" s="57"/>
      <c r="I30" s="63"/>
      <c r="J30" s="57"/>
    </row>
    <row r="31" spans="1:10" x14ac:dyDescent="0.2">
      <c r="A31" s="58">
        <v>1975</v>
      </c>
      <c r="B31" s="161">
        <v>12.662785562591999</v>
      </c>
      <c r="C31" s="66"/>
      <c r="D31" s="67"/>
      <c r="E31" s="68"/>
      <c r="G31" s="62"/>
      <c r="H31" s="57"/>
      <c r="I31" s="63"/>
      <c r="J31" s="57"/>
    </row>
    <row r="32" spans="1:10" x14ac:dyDescent="0.2">
      <c r="A32" s="58">
        <v>1976</v>
      </c>
      <c r="B32" s="161">
        <v>13.584066835052001</v>
      </c>
      <c r="C32" s="66"/>
      <c r="D32" s="67"/>
      <c r="E32" s="68"/>
      <c r="G32" s="62"/>
      <c r="H32" s="57"/>
      <c r="I32" s="63"/>
      <c r="J32" s="57"/>
    </row>
    <row r="33" spans="1:10" x14ac:dyDescent="0.2">
      <c r="A33" s="58">
        <v>1977</v>
      </c>
      <c r="B33" s="161">
        <v>13.922103291195</v>
      </c>
      <c r="C33" s="66"/>
      <c r="D33" s="67"/>
      <c r="E33" s="68"/>
      <c r="G33" s="62"/>
      <c r="H33" s="57"/>
      <c r="I33" s="63"/>
      <c r="J33" s="57"/>
    </row>
    <row r="34" spans="1:10" x14ac:dyDescent="0.2">
      <c r="A34" s="58">
        <v>1978</v>
      </c>
      <c r="B34" s="161">
        <v>13.765575016059</v>
      </c>
      <c r="C34" s="66"/>
      <c r="D34" s="67"/>
      <c r="E34" s="68"/>
      <c r="G34" s="62"/>
      <c r="H34" s="57"/>
      <c r="I34" s="63"/>
      <c r="J34" s="57"/>
    </row>
    <row r="35" spans="1:10" x14ac:dyDescent="0.2">
      <c r="A35" s="58">
        <v>1979</v>
      </c>
      <c r="B35" s="161">
        <v>15.039585880800001</v>
      </c>
      <c r="C35" s="66"/>
      <c r="D35" s="67"/>
      <c r="E35" s="68"/>
      <c r="G35" s="62"/>
      <c r="H35" s="57"/>
      <c r="I35" s="63"/>
      <c r="J35" s="57"/>
    </row>
    <row r="36" spans="1:10" x14ac:dyDescent="0.2">
      <c r="A36" s="58">
        <v>1980</v>
      </c>
      <c r="B36" s="161">
        <v>15.422809494045</v>
      </c>
      <c r="C36" s="66"/>
      <c r="D36" s="67"/>
      <c r="E36" s="68"/>
      <c r="G36" s="62"/>
      <c r="H36" s="57"/>
      <c r="I36" s="63"/>
      <c r="J36" s="57"/>
    </row>
    <row r="37" spans="1:10" x14ac:dyDescent="0.2">
      <c r="A37" s="58">
        <v>1981</v>
      </c>
      <c r="B37" s="161">
        <v>15.907526424928999</v>
      </c>
      <c r="C37" s="66"/>
      <c r="D37" s="67"/>
      <c r="E37" s="68"/>
      <c r="G37" s="62"/>
      <c r="H37" s="57"/>
      <c r="I37" s="63"/>
      <c r="J37" s="57"/>
    </row>
    <row r="38" spans="1:10" x14ac:dyDescent="0.2">
      <c r="A38" s="58">
        <v>1982</v>
      </c>
      <c r="B38" s="161">
        <v>15.321581298056</v>
      </c>
      <c r="C38" s="66"/>
      <c r="D38" s="67"/>
      <c r="E38" s="68"/>
      <c r="G38" s="62"/>
      <c r="H38" s="57"/>
      <c r="I38" s="63"/>
      <c r="J38" s="57"/>
    </row>
    <row r="39" spans="1:10" x14ac:dyDescent="0.2">
      <c r="A39" s="58">
        <v>1983</v>
      </c>
      <c r="B39" s="161">
        <v>15.894441803712001</v>
      </c>
      <c r="C39" s="66"/>
      <c r="D39" s="67"/>
      <c r="E39" s="68"/>
      <c r="G39" s="62"/>
      <c r="H39" s="57"/>
      <c r="I39" s="63"/>
      <c r="J39" s="57"/>
    </row>
    <row r="40" spans="1:10" x14ac:dyDescent="0.2">
      <c r="A40" s="58">
        <v>1984</v>
      </c>
      <c r="B40" s="161">
        <v>17.070621985089002</v>
      </c>
      <c r="C40" s="66"/>
      <c r="D40" s="67"/>
      <c r="E40" s="68"/>
      <c r="G40" s="62"/>
      <c r="H40" s="57"/>
      <c r="I40" s="63"/>
      <c r="J40" s="57"/>
    </row>
    <row r="41" spans="1:10" x14ac:dyDescent="0.2">
      <c r="A41" s="58">
        <v>1985</v>
      </c>
      <c r="B41" s="161">
        <v>17.478427648194</v>
      </c>
      <c r="C41" s="66"/>
      <c r="D41" s="67"/>
      <c r="E41" s="68"/>
      <c r="G41" s="62"/>
      <c r="H41" s="57"/>
      <c r="I41" s="63"/>
      <c r="J41" s="57"/>
    </row>
    <row r="42" spans="1:10" x14ac:dyDescent="0.2">
      <c r="A42" s="58">
        <v>1986</v>
      </c>
      <c r="B42" s="161">
        <v>17.260405035215999</v>
      </c>
      <c r="C42" s="66"/>
      <c r="D42" s="67"/>
      <c r="E42" s="68"/>
      <c r="G42" s="62"/>
      <c r="H42" s="57"/>
      <c r="I42" s="63"/>
      <c r="J42" s="57"/>
    </row>
    <row r="43" spans="1:10" x14ac:dyDescent="0.2">
      <c r="A43" s="58">
        <v>1987</v>
      </c>
      <c r="B43" s="161">
        <v>18.008450718064001</v>
      </c>
      <c r="C43" s="66"/>
      <c r="D43" s="67"/>
      <c r="E43" s="68"/>
      <c r="G43" s="62"/>
      <c r="H43" s="57"/>
      <c r="I43" s="63"/>
      <c r="J43" s="57"/>
    </row>
    <row r="44" spans="1:10" x14ac:dyDescent="0.2">
      <c r="A44" s="58">
        <v>1988</v>
      </c>
      <c r="B44" s="161">
        <v>18.846312438367999</v>
      </c>
      <c r="C44" s="66"/>
      <c r="D44" s="67"/>
      <c r="E44" s="68"/>
      <c r="G44" s="62"/>
      <c r="H44" s="57"/>
      <c r="I44" s="63"/>
      <c r="J44" s="57"/>
    </row>
    <row r="45" spans="1:10" x14ac:dyDescent="0.2">
      <c r="A45" s="58">
        <v>1989</v>
      </c>
      <c r="B45" s="161">
        <v>19.069762485774</v>
      </c>
      <c r="C45" s="66"/>
      <c r="D45" s="67"/>
      <c r="E45" s="68"/>
      <c r="G45" s="62"/>
      <c r="H45" s="57"/>
      <c r="I45" s="63"/>
      <c r="J45" s="57"/>
    </row>
    <row r="46" spans="1:10" x14ac:dyDescent="0.2">
      <c r="A46" s="58">
        <v>1990</v>
      </c>
      <c r="B46" s="161">
        <v>19.172634948896</v>
      </c>
      <c r="C46" s="66"/>
      <c r="D46" s="67"/>
      <c r="E46" s="68"/>
      <c r="G46" s="62"/>
      <c r="H46" s="57"/>
      <c r="I46" s="63"/>
      <c r="J46" s="57"/>
    </row>
    <row r="47" spans="1:10" x14ac:dyDescent="0.2">
      <c r="A47" s="58">
        <v>1991</v>
      </c>
      <c r="B47" s="161">
        <v>18.991670121599999</v>
      </c>
      <c r="C47" s="66"/>
      <c r="D47" s="67"/>
      <c r="E47" s="68"/>
      <c r="G47" s="62"/>
      <c r="H47" s="57"/>
      <c r="I47" s="63"/>
      <c r="J47" s="57"/>
    </row>
    <row r="48" spans="1:10" x14ac:dyDescent="0.2">
      <c r="A48" s="58">
        <v>1992</v>
      </c>
      <c r="B48" s="161">
        <v>19.122471284264002</v>
      </c>
      <c r="C48" s="66"/>
      <c r="D48" s="67"/>
      <c r="E48" s="68"/>
      <c r="G48" s="62"/>
      <c r="H48" s="57"/>
      <c r="I48" s="63"/>
      <c r="J48" s="57"/>
    </row>
    <row r="49" spans="1:10" x14ac:dyDescent="0.2">
      <c r="A49" s="58">
        <v>1993</v>
      </c>
      <c r="B49" s="161">
        <v>19.835147797849999</v>
      </c>
      <c r="C49" s="66"/>
      <c r="D49" s="67"/>
      <c r="E49" s="68"/>
      <c r="G49" s="62"/>
      <c r="H49" s="57"/>
      <c r="I49" s="63"/>
      <c r="J49" s="57"/>
    </row>
    <row r="50" spans="1:10" x14ac:dyDescent="0.2">
      <c r="A50" s="58">
        <v>1994</v>
      </c>
      <c r="B50" s="161">
        <v>19.909462580170999</v>
      </c>
      <c r="C50" s="66"/>
      <c r="D50" s="67"/>
      <c r="E50" s="68"/>
      <c r="G50" s="62"/>
      <c r="H50" s="57"/>
      <c r="I50" s="63"/>
      <c r="J50" s="57"/>
    </row>
    <row r="51" spans="1:10" x14ac:dyDescent="0.2">
      <c r="A51" s="58">
        <v>1995</v>
      </c>
      <c r="B51" s="161">
        <v>20.08872680112</v>
      </c>
      <c r="C51" s="66"/>
      <c r="D51" s="67"/>
      <c r="E51" s="68"/>
      <c r="G51" s="62"/>
      <c r="H51" s="57"/>
      <c r="I51" s="63"/>
      <c r="J51" s="57"/>
    </row>
    <row r="52" spans="1:10" x14ac:dyDescent="0.2">
      <c r="A52" s="58">
        <v>1996</v>
      </c>
      <c r="B52" s="161">
        <v>21.001914490770002</v>
      </c>
      <c r="C52" s="66"/>
      <c r="D52" s="67"/>
      <c r="E52" s="68"/>
      <c r="G52" s="62"/>
      <c r="H52" s="57"/>
      <c r="I52" s="63"/>
      <c r="J52" s="57"/>
    </row>
    <row r="53" spans="1:10" x14ac:dyDescent="0.2">
      <c r="A53" s="58">
        <v>1997</v>
      </c>
      <c r="B53" s="161">
        <v>21.445411018480005</v>
      </c>
      <c r="C53" s="66"/>
      <c r="D53" s="67"/>
      <c r="E53" s="68"/>
      <c r="G53" s="62"/>
      <c r="H53" s="57"/>
      <c r="I53" s="63"/>
      <c r="J53" s="57"/>
    </row>
    <row r="54" spans="1:10" x14ac:dyDescent="0.2">
      <c r="A54" s="58">
        <v>1998</v>
      </c>
      <c r="B54" s="161">
        <v>21.655743963538999</v>
      </c>
      <c r="C54" s="66"/>
      <c r="D54" s="67"/>
      <c r="E54" s="68"/>
      <c r="G54" s="62"/>
      <c r="H54" s="57"/>
      <c r="I54" s="63"/>
      <c r="J54" s="57"/>
    </row>
    <row r="55" spans="1:10" x14ac:dyDescent="0.2">
      <c r="A55" s="58">
        <v>1999</v>
      </c>
      <c r="B55" s="161">
        <v>21.622543690538006</v>
      </c>
      <c r="C55" s="66"/>
      <c r="D55" s="67"/>
      <c r="E55" s="68"/>
      <c r="G55" s="62"/>
      <c r="H55" s="57"/>
      <c r="I55" s="63"/>
      <c r="J55" s="57"/>
    </row>
    <row r="56" spans="1:10" x14ac:dyDescent="0.2">
      <c r="A56" s="58">
        <v>2000</v>
      </c>
      <c r="B56" s="161">
        <v>22.579528056499999</v>
      </c>
      <c r="C56" s="66"/>
      <c r="D56" s="67"/>
      <c r="E56" s="68"/>
      <c r="G56" s="62"/>
      <c r="H56" s="57"/>
      <c r="I56" s="63"/>
      <c r="J56" s="57"/>
    </row>
    <row r="57" spans="1:10" x14ac:dyDescent="0.2">
      <c r="A57" s="58">
        <v>2001</v>
      </c>
      <c r="B57" s="161">
        <v>21.914268291972</v>
      </c>
      <c r="C57" s="66"/>
      <c r="D57" s="67"/>
      <c r="E57" s="68"/>
      <c r="G57" s="62"/>
      <c r="H57" s="57"/>
      <c r="I57" s="63"/>
      <c r="J57" s="57"/>
    </row>
    <row r="58" spans="1:10" x14ac:dyDescent="0.2">
      <c r="A58" s="58">
        <v>2002</v>
      </c>
      <c r="B58" s="161">
        <v>21.903989283993003</v>
      </c>
      <c r="C58" s="66"/>
      <c r="D58" s="67"/>
      <c r="E58" s="68"/>
      <c r="G58" s="62"/>
      <c r="H58" s="57"/>
      <c r="I58" s="63"/>
      <c r="J58" s="57"/>
    </row>
    <row r="59" spans="1:10" x14ac:dyDescent="0.2">
      <c r="A59" s="58">
        <v>2003</v>
      </c>
      <c r="B59" s="161">
        <v>22.320928006241001</v>
      </c>
      <c r="C59" s="66"/>
      <c r="D59" s="67"/>
      <c r="E59" s="68"/>
      <c r="G59" s="62"/>
      <c r="H59" s="57"/>
      <c r="I59" s="63"/>
      <c r="J59" s="57"/>
    </row>
    <row r="60" spans="1:10" x14ac:dyDescent="0.2">
      <c r="A60" s="58">
        <v>2004</v>
      </c>
      <c r="B60" s="161">
        <v>22.46619459631</v>
      </c>
      <c r="C60" s="66"/>
      <c r="D60" s="67"/>
      <c r="E60" s="68"/>
      <c r="F60" s="64"/>
      <c r="G60" s="62"/>
      <c r="H60" s="57"/>
      <c r="I60" s="63"/>
      <c r="J60" s="57"/>
    </row>
    <row r="61" spans="1:10" x14ac:dyDescent="0.2">
      <c r="A61" s="58">
        <v>2005</v>
      </c>
      <c r="B61" s="161">
        <v>22.796542732551998</v>
      </c>
      <c r="C61" s="66"/>
      <c r="D61" s="67"/>
      <c r="E61" s="68"/>
      <c r="G61" s="62"/>
      <c r="H61" s="57"/>
      <c r="I61" s="63"/>
      <c r="J61" s="57"/>
    </row>
    <row r="62" spans="1:10" x14ac:dyDescent="0.2">
      <c r="A62" s="58">
        <v>2006</v>
      </c>
      <c r="B62" s="161">
        <v>22.447160109464999</v>
      </c>
      <c r="C62" s="66"/>
      <c r="D62" s="67"/>
      <c r="E62" s="68"/>
      <c r="G62" s="62"/>
      <c r="H62" s="57"/>
      <c r="I62" s="63"/>
      <c r="J62" s="57"/>
    </row>
    <row r="63" spans="1:10" x14ac:dyDescent="0.2">
      <c r="A63" s="58">
        <v>2007</v>
      </c>
      <c r="B63" s="161">
        <v>22.749466265672002</v>
      </c>
      <c r="C63" s="66"/>
      <c r="D63" s="67"/>
      <c r="E63" s="68"/>
      <c r="G63" s="62"/>
      <c r="H63" s="57"/>
      <c r="I63" s="63"/>
      <c r="J63" s="57"/>
    </row>
    <row r="64" spans="1:10" x14ac:dyDescent="0.2">
      <c r="A64" s="58">
        <v>2008</v>
      </c>
      <c r="B64" s="161">
        <v>22.385196265788</v>
      </c>
      <c r="C64" s="66"/>
      <c r="D64" s="67"/>
      <c r="E64" s="68"/>
      <c r="G64" s="62"/>
      <c r="H64" s="57"/>
      <c r="I64" s="63"/>
      <c r="J64" s="57"/>
    </row>
    <row r="65" spans="1:11" x14ac:dyDescent="0.2">
      <c r="A65" s="58">
        <v>2009</v>
      </c>
      <c r="B65" s="161">
        <v>19.692202917393995</v>
      </c>
      <c r="C65" s="62"/>
      <c r="D65" s="67"/>
      <c r="E65" s="68"/>
      <c r="F65" s="64"/>
      <c r="G65" s="62"/>
      <c r="H65" s="57"/>
      <c r="I65" s="63"/>
      <c r="J65" s="57"/>
    </row>
    <row r="66" spans="1:11" x14ac:dyDescent="0.2">
      <c r="A66" s="65">
        <v>2010</v>
      </c>
      <c r="B66" s="162">
        <v>20.794124035544002</v>
      </c>
      <c r="C66" s="62"/>
      <c r="D66" s="67"/>
      <c r="E66" s="68"/>
      <c r="G66" s="57"/>
      <c r="H66" s="57"/>
      <c r="I66" s="63"/>
      <c r="J66" s="57"/>
    </row>
    <row r="67" spans="1:11" x14ac:dyDescent="0.2">
      <c r="A67" s="59">
        <v>2011</v>
      </c>
      <c r="B67" s="163">
        <v>19.563852467171003</v>
      </c>
      <c r="C67" s="62"/>
      <c r="D67" s="67"/>
      <c r="E67" s="68"/>
      <c r="G67" s="62"/>
      <c r="H67" s="57"/>
      <c r="I67" s="57"/>
      <c r="J67" s="57"/>
      <c r="K67" s="61"/>
    </row>
    <row r="68" spans="1:11" x14ac:dyDescent="0.2">
      <c r="A68" s="65"/>
      <c r="B68" s="66"/>
      <c r="C68" s="62"/>
      <c r="D68" s="67"/>
      <c r="E68" s="68"/>
      <c r="H68" s="57"/>
      <c r="I68" s="57"/>
      <c r="J68" s="57"/>
      <c r="K68" s="61"/>
    </row>
    <row r="69" spans="1:11" ht="80.25" customHeight="1" x14ac:dyDescent="0.2">
      <c r="A69" s="183" t="s">
        <v>14</v>
      </c>
      <c r="B69" s="183"/>
      <c r="C69" s="183"/>
      <c r="D69" s="183"/>
      <c r="E69" s="160"/>
    </row>
  </sheetData>
  <mergeCells count="2">
    <mergeCell ref="D3:E3"/>
    <mergeCell ref="A69:D69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6</vt:i4>
      </vt:variant>
    </vt:vector>
  </HeadingPairs>
  <TitlesOfParts>
    <vt:vector size="14" baseType="lpstr">
      <vt:lpstr>INDEX</vt:lpstr>
      <vt:lpstr>World Wind Capacity</vt:lpstr>
      <vt:lpstr>Wind by Country</vt:lpstr>
      <vt:lpstr>World PV</vt:lpstr>
      <vt:lpstr>World Ethanol</vt:lpstr>
      <vt:lpstr>World Biodiesel</vt:lpstr>
      <vt:lpstr>Plan B Renewables</vt:lpstr>
      <vt:lpstr>US Coal Consumption</vt:lpstr>
      <vt:lpstr>World Wind Capacity (g)</vt:lpstr>
      <vt:lpstr>Wind by Country (g)</vt:lpstr>
      <vt:lpstr>World PV (g)</vt:lpstr>
      <vt:lpstr>World Ethanol (g)</vt:lpstr>
      <vt:lpstr>World Biodiesel (g)</vt:lpstr>
      <vt:lpstr>US Coal Consumption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Roney</dc:creator>
  <cp:lastModifiedBy>Matt Roney</cp:lastModifiedBy>
  <cp:lastPrinted>2012-10-23T17:36:33Z</cp:lastPrinted>
  <dcterms:created xsi:type="dcterms:W3CDTF">2012-10-23T14:05:37Z</dcterms:created>
  <dcterms:modified xsi:type="dcterms:W3CDTF">2012-10-23T17:40:59Z</dcterms:modified>
</cp:coreProperties>
</file>